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ngrid M\Desktop\2025 DV\FINANCIJSKI PLAN 2026-2027-2028\"/>
    </mc:Choice>
  </mc:AlternateContent>
  <xr:revisionPtr revIDLastSave="0" documentId="13_ncr:1_{01C9B687-5ECA-4041-979F-73B21B099F79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financiranja-ekonomska'!$A$1:$H$12</definedName>
    <definedName name="_xlnm.Print_Area" localSheetId="5">' Račun financiranja-izvori'!$A$1:$F$11</definedName>
    <definedName name="_xlnm.Print_Area" localSheetId="1">' Račun prihoda i rashoda-ekonom'!$A$1:$H$31</definedName>
    <definedName name="_xlnm.Print_Area" localSheetId="2">' Račun prihoda i rashoda-izvori'!$A$1:$F$30</definedName>
    <definedName name="_xlnm.Print_Area" localSheetId="3">' Račun rashoda-funkcija'!$A$1:$F$10</definedName>
    <definedName name="_xlnm.Print_Area" localSheetId="6">'POSEBNI DIO'!$A$2:$G$23</definedName>
    <definedName name="_xlnm.Print_Area" localSheetId="0">SAŽETAK!$A$1:$J$30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7" l="1"/>
  <c r="E22" i="7"/>
  <c r="F22" i="7"/>
  <c r="G22" i="7"/>
  <c r="D20" i="7"/>
  <c r="E20" i="7"/>
  <c r="F20" i="7"/>
  <c r="G20" i="7"/>
  <c r="D18" i="7"/>
  <c r="E18" i="7"/>
  <c r="F18" i="7"/>
  <c r="G18" i="7"/>
  <c r="D16" i="7"/>
  <c r="E16" i="7"/>
  <c r="F16" i="7"/>
  <c r="G16" i="7"/>
  <c r="D13" i="7"/>
  <c r="E13" i="7"/>
  <c r="F13" i="7"/>
  <c r="G13" i="7"/>
  <c r="D9" i="7"/>
  <c r="E9" i="7"/>
  <c r="F9" i="7"/>
  <c r="G9" i="7"/>
  <c r="D5" i="7"/>
  <c r="E5" i="7"/>
  <c r="F5" i="7"/>
  <c r="G5" i="7"/>
  <c r="C22" i="7"/>
  <c r="C18" i="7"/>
  <c r="C20" i="7"/>
  <c r="C16" i="7"/>
  <c r="C13" i="7"/>
  <c r="C9" i="7"/>
  <c r="C5" i="7"/>
  <c r="B6" i="9"/>
  <c r="C19" i="9"/>
  <c r="D19" i="9"/>
  <c r="E19" i="9"/>
  <c r="F19" i="9"/>
  <c r="B19" i="9"/>
  <c r="C6" i="9"/>
  <c r="D6" i="9"/>
  <c r="E6" i="9"/>
  <c r="F6" i="9"/>
  <c r="E22" i="3"/>
  <c r="F22" i="3"/>
  <c r="G22" i="3"/>
  <c r="H22" i="3"/>
  <c r="D22" i="3"/>
  <c r="E23" i="3"/>
  <c r="F23" i="3"/>
  <c r="G23" i="3"/>
  <c r="H23" i="3"/>
  <c r="E11" i="3"/>
  <c r="F11" i="3"/>
  <c r="G11" i="3"/>
  <c r="H11" i="3"/>
  <c r="D23" i="3"/>
  <c r="D11" i="3"/>
  <c r="F14" i="1"/>
  <c r="H14" i="1"/>
  <c r="I14" i="1"/>
  <c r="J14" i="1"/>
  <c r="G14" i="1"/>
</calcChain>
</file>

<file path=xl/sharedStrings.xml><?xml version="1.0" encoding="utf-8"?>
<sst xmlns="http://schemas.openxmlformats.org/spreadsheetml/2006/main" count="175" uniqueCount="100">
  <si>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</si>
  <si>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</si>
  <si>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</si>
  <si>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</si>
  <si>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</si>
  <si>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</si>
  <si>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</si>
  <si>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</si>
  <si>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</si>
  <si>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</si>
  <si>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</si>
  <si>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B. RAČUN FINANCIRANJA</t>
  </si>
  <si>
    <t>II. POSEBNI DIO</t>
  </si>
  <si>
    <t>I. OPĆI DIO</t>
  </si>
  <si>
    <t>Materijalni rashodi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</si>
  <si>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</si>
  <si>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</si>
  <si>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</si>
  <si>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</si>
  <si>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</si>
  <si>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</si>
  <si>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</si>
  <si>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</si>
  <si>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</si>
  <si>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</si>
  <si>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</si>
  <si>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</si>
  <si>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</si>
  <si>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</si>
  <si>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</si>
  <si>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</si>
  <si>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</si>
  <si>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</si>
  <si>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</si>
  <si>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</si>
  <si>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</si>
  <si>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IZVRŠENJE
2022.</t>
  </si>
  <si>
    <t>TEKUĆI PLAN
2023.</t>
  </si>
  <si>
    <t>PLAN 
ZA 2024.</t>
  </si>
  <si>
    <t>PROJEKCIJA 
ZA 2025.</t>
  </si>
  <si>
    <t>PROJEKCIJA 
ZA 2026.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</si>
  <si>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</si>
  <si>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</si>
  <si>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</si>
  <si>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</si>
  <si>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</si>
  <si>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</si>
  <si>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</si>
  <si>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</si>
  <si>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</si>
  <si>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Prihodi od nadležnog proračuna i od HZZO temeljem ugovornim obveza</t>
  </si>
  <si>
    <t>Kazne, upravne mjere i ostali prihodi</t>
  </si>
  <si>
    <t>Prihodi od imovine</t>
  </si>
  <si>
    <t>Prihodi od upravnih i administrativnih pristojba po posebnim propisima i naknada</t>
  </si>
  <si>
    <t>Prihodi od prodaje proizvoda i robe te pruženih usluga i prihodi od donacija</t>
  </si>
  <si>
    <t>Financijski rashodi</t>
  </si>
  <si>
    <t>Rashodi za nabavu proizvedene dugotrajne imovine</t>
  </si>
  <si>
    <t>32 Vlastiti prihodi</t>
  </si>
  <si>
    <t>4 Prihodi za posebne namjene</t>
  </si>
  <si>
    <t>47 Prihodi posebne namjene-proračunski korisnici</t>
  </si>
  <si>
    <t>5 Pomoći</t>
  </si>
  <si>
    <t>52 Pomoći-proračunski korisnici</t>
  </si>
  <si>
    <t>32 Vlastiti prihodi-proračunski korisnici</t>
  </si>
  <si>
    <t>09 Obrazovanje</t>
  </si>
  <si>
    <t>091 Predškolsko i osnovno obrazozanje</t>
  </si>
  <si>
    <t>Vlastiti izvori</t>
  </si>
  <si>
    <t>Rezultat poslovanja</t>
  </si>
  <si>
    <t>A100011</t>
  </si>
  <si>
    <t>RASHODI ZA ZAPOSLENE</t>
  </si>
  <si>
    <t>A100012</t>
  </si>
  <si>
    <t>MATERIJALNI RASHODI</t>
  </si>
  <si>
    <t>4.7 PRIHODI POSEBNE NAMJENE</t>
  </si>
  <si>
    <t>A100013</t>
  </si>
  <si>
    <t>OSTALE AKTIVNOSTI</t>
  </si>
  <si>
    <t>A100089</t>
  </si>
  <si>
    <t>PREHRANA DJECE</t>
  </si>
  <si>
    <t>A100088</t>
  </si>
  <si>
    <t>RAD S DJECOM U GRUPAMA</t>
  </si>
  <si>
    <t>A100090</t>
  </si>
  <si>
    <t>IZLETI I TEMATSKI VEZANA PUTOVANJE DJECE</t>
  </si>
  <si>
    <t>NABAVA NEFINANCIJSKE IMOVINE</t>
  </si>
  <si>
    <t>K100003</t>
  </si>
  <si>
    <r>
      <rPr>
        <b/>
        <sz val="10"/>
        <color rgb="FF000000"/>
        <rFont val="Arial"/>
        <family val="2"/>
        <charset val="238"/>
      </rPr>
      <t>1.1.</t>
    </r>
    <r>
      <rPr>
        <sz val="10"/>
        <color indexed="8"/>
        <rFont val="Arial"/>
        <family val="2"/>
        <charset val="238"/>
      </rPr>
      <t xml:space="preserve"> OPĆI PRIHODI PRIMICI</t>
    </r>
  </si>
  <si>
    <r>
      <rPr>
        <b/>
        <sz val="10"/>
        <color rgb="FF000000"/>
        <rFont val="Arial"/>
        <family val="2"/>
        <charset val="238"/>
      </rPr>
      <t>5.2.</t>
    </r>
    <r>
      <rPr>
        <sz val="10"/>
        <color indexed="8"/>
        <rFont val="Arial"/>
        <family val="2"/>
        <charset val="238"/>
      </rPr>
      <t xml:space="preserve"> POMOĆI-PRORAČUNSKI KORISNICI</t>
    </r>
  </si>
  <si>
    <r>
      <rPr>
        <b/>
        <sz val="10"/>
        <color rgb="FF000000"/>
        <rFont val="Arial"/>
        <family val="2"/>
        <charset val="238"/>
      </rPr>
      <t>1.1</t>
    </r>
    <r>
      <rPr>
        <sz val="10"/>
        <color indexed="8"/>
        <rFont val="Arial"/>
        <family val="2"/>
        <charset val="238"/>
      </rPr>
      <t>. OPĆI PRIHODI PRIMICI</t>
    </r>
  </si>
  <si>
    <r>
      <rPr>
        <b/>
        <sz val="10"/>
        <color rgb="FF000000"/>
        <rFont val="Arial"/>
        <family val="2"/>
        <charset val="238"/>
      </rPr>
      <t>4.7.</t>
    </r>
    <r>
      <rPr>
        <sz val="10"/>
        <color indexed="8"/>
        <rFont val="Arial"/>
        <family val="2"/>
        <charset val="238"/>
      </rPr>
      <t xml:space="preserve"> PRIHODI POSEBNE NAMJENE</t>
    </r>
  </si>
  <si>
    <r>
      <rPr>
        <b/>
        <sz val="10"/>
        <color rgb="FF000000"/>
        <rFont val="Arial"/>
        <family val="2"/>
        <charset val="238"/>
      </rPr>
      <t>5.2</t>
    </r>
    <r>
      <rPr>
        <sz val="10"/>
        <color indexed="8"/>
        <rFont val="Arial"/>
        <family val="2"/>
        <charset val="238"/>
      </rPr>
      <t>. POMOĆI-PRORAČUNSKI KORISNICI</t>
    </r>
  </si>
  <si>
    <r>
      <rPr>
        <b/>
        <sz val="10"/>
        <color rgb="FF000000"/>
        <rFont val="Arial"/>
        <family val="2"/>
        <charset val="238"/>
      </rPr>
      <t>4.7</t>
    </r>
    <r>
      <rPr>
        <sz val="10"/>
        <color indexed="8"/>
        <rFont val="Arial"/>
        <family val="2"/>
        <charset val="238"/>
      </rPr>
      <t xml:space="preserve"> PRIHODI POSEBNE NAMJENE</t>
    </r>
  </si>
  <si>
    <t>FINANCIJSKI PLAN DJEČIJEG VRTIĆA BUJE
ZA 2026. I PROJEKCIJE ZA 2027. I 2028. GODINU</t>
  </si>
  <si>
    <t>IZVRŠENJE
2024.</t>
  </si>
  <si>
    <t>TEKUĆI PLAN
2025.</t>
  </si>
  <si>
    <t>PLAN 
ZA 2026.</t>
  </si>
  <si>
    <t>PROJEKCIJA 
ZA 2027.</t>
  </si>
  <si>
    <t>PROJEKCIJA 
ZA 2028.</t>
  </si>
  <si>
    <t>Metodološki manjak za 2024.g. podmiren sa 01.01.2025.g.</t>
  </si>
  <si>
    <t>Ostali rashodi</t>
  </si>
  <si>
    <t>7 Prihod od nefinancijske imovine</t>
  </si>
  <si>
    <t>72 Prihod od nefin. Imovine i nadoknade šteta</t>
  </si>
  <si>
    <t>12 Opći prihodi i primici-(fiskalna odr.)</t>
  </si>
  <si>
    <r>
      <rPr>
        <b/>
        <sz val="10"/>
        <color rgb="FF000000"/>
        <rFont val="Arial"/>
        <family val="2"/>
        <charset val="238"/>
      </rPr>
      <t>1.2.</t>
    </r>
    <r>
      <rPr>
        <sz val="10"/>
        <color indexed="8"/>
        <rFont val="Arial"/>
        <family val="2"/>
        <charset val="238"/>
      </rPr>
      <t xml:space="preserve"> OPĆI PRIHODI PRIMICI (fiskal. Odr.)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</si>
</sst>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2"/>
      <color theme="4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6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7" fillId="0" borderId="0" applyFont="0" applyFill="0" applyBorder="0" applyAlignment="0" applyProtection="0"/>
    <xf numFmtId="0" fontId="18" fillId="4" borderId="6" applyNumberFormat="0" applyAlignment="0" applyProtection="0"/>
    <xf numFmtId="0" fontId="22" fillId="0" borderId="0"/>
  </cellStyleXfs>
  <cellXfs count="15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applyFont="1" applyFill="1" applyBorder="1" applyAlignment="1">
      <alignment horizontal="left" vertical="center" wrapText="1" inden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left" wrapText="1"/>
    </xf>
    <xf numFmtId="0" fontId="11" fillId="0" borderId="0" xfId="0" applyFont="1" applyAlignment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 indent="1"/>
    </xf>
    <xf numFmtId="43" fontId="9" fillId="2" borderId="3" xfId="1" applyFont="1" applyFill="1" applyBorder="1" applyAlignment="1">
      <alignment vertical="center" wrapText="1"/>
    </xf>
    <xf numFmtId="43" fontId="1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 applyAlignment="1"/>
    <xf numFmtId="43" fontId="11" fillId="2" borderId="3" xfId="1" applyFont="1" applyFill="1" applyBorder="1" applyAlignment="1">
      <alignment horizontal="right" vertical="center" wrapText="1"/>
    </xf>
    <xf numFmtId="43" fontId="9" fillId="2" borderId="3" xfId="1" applyFont="1" applyFill="1" applyBorder="1" applyAlignment="1">
      <alignment horizontal="right" vertical="center" wrapText="1"/>
    </xf>
    <xf numFmtId="43" fontId="9" fillId="2" borderId="3" xfId="1" quotePrefix="1" applyFont="1" applyFill="1" applyBorder="1" applyAlignment="1">
      <alignment vertical="center"/>
    </xf>
    <xf numFmtId="43" fontId="10" fillId="2" borderId="3" xfId="1" quotePrefix="1" applyFont="1" applyFill="1" applyBorder="1" applyAlignment="1">
      <alignment vertical="center"/>
    </xf>
    <xf numFmtId="43" fontId="3" fillId="2" borderId="3" xfId="1" applyFont="1" applyFill="1" applyBorder="1" applyAlignment="1">
      <alignment horizontal="right"/>
    </xf>
    <xf numFmtId="43" fontId="0" fillId="0" borderId="0" xfId="1" applyFont="1" applyAlignment="1">
      <alignment horizontal="right"/>
    </xf>
    <xf numFmtId="43" fontId="3" fillId="2" borderId="3" xfId="1" applyFont="1" applyFill="1" applyBorder="1" applyAlignment="1">
      <alignment horizontal="right" wrapText="1"/>
    </xf>
    <xf numFmtId="43" fontId="6" fillId="2" borderId="3" xfId="1" applyFont="1" applyFill="1" applyBorder="1" applyAlignment="1">
      <alignment horizontal="right"/>
    </xf>
    <xf numFmtId="43" fontId="3" fillId="2" borderId="4" xfId="1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43" fontId="3" fillId="2" borderId="3" xfId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2" borderId="11" xfId="0" applyFont="1" applyFill="1" applyBorder="1" applyAlignment="1">
      <alignment horizontal="left" vertical="center" wrapText="1"/>
    </xf>
    <xf numFmtId="43" fontId="3" fillId="2" borderId="11" xfId="1" applyFont="1" applyFill="1" applyBorder="1" applyAlignment="1">
      <alignment horizontal="left" vertical="center" wrapText="1"/>
    </xf>
    <xf numFmtId="43" fontId="3" fillId="2" borderId="8" xfId="1" applyFont="1" applyFill="1" applyBorder="1" applyAlignment="1">
      <alignment horizontal="right" vertical="center"/>
    </xf>
    <xf numFmtId="0" fontId="19" fillId="5" borderId="12" xfId="2" applyFont="1" applyFill="1" applyBorder="1" applyAlignment="1">
      <alignment horizontal="center"/>
    </xf>
    <xf numFmtId="0" fontId="6" fillId="5" borderId="13" xfId="0" applyFont="1" applyFill="1" applyBorder="1" applyAlignment="1">
      <alignment horizontal="left" vertical="center" wrapText="1"/>
    </xf>
    <xf numFmtId="43" fontId="6" fillId="5" borderId="13" xfId="1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43" fontId="3" fillId="2" borderId="9" xfId="1" applyFont="1" applyFill="1" applyBorder="1" applyAlignment="1">
      <alignment horizontal="left" vertical="center" wrapText="1"/>
    </xf>
    <xf numFmtId="43" fontId="3" fillId="2" borderId="10" xfId="1" applyFont="1" applyFill="1" applyBorder="1" applyAlignment="1">
      <alignment horizontal="right" vertical="center"/>
    </xf>
    <xf numFmtId="0" fontId="19" fillId="6" borderId="12" xfId="2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left" vertical="center" wrapText="1"/>
    </xf>
    <xf numFmtId="43" fontId="6" fillId="6" borderId="13" xfId="1" applyFont="1" applyFill="1" applyBorder="1" applyAlignment="1">
      <alignment horizontal="left" vertical="center" wrapText="1"/>
    </xf>
    <xf numFmtId="0" fontId="19" fillId="7" borderId="12" xfId="2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left" vertical="center" wrapText="1"/>
    </xf>
    <xf numFmtId="43" fontId="6" fillId="7" borderId="13" xfId="1" applyFont="1" applyFill="1" applyBorder="1" applyAlignment="1">
      <alignment horizontal="left" vertical="center" wrapText="1"/>
    </xf>
    <xf numFmtId="43" fontId="6" fillId="2" borderId="10" xfId="1" applyFont="1" applyFill="1" applyBorder="1" applyAlignment="1">
      <alignment horizontal="right" vertical="center"/>
    </xf>
    <xf numFmtId="0" fontId="19" fillId="3" borderId="12" xfId="2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43" fontId="6" fillId="3" borderId="13" xfId="1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43" fontId="3" fillId="2" borderId="14" xfId="1" applyFont="1" applyFill="1" applyBorder="1" applyAlignment="1">
      <alignment horizontal="left" vertical="center" wrapText="1"/>
    </xf>
    <xf numFmtId="43" fontId="3" fillId="2" borderId="7" xfId="1" applyFont="1" applyFill="1" applyBorder="1" applyAlignment="1">
      <alignment horizontal="right" vertical="center"/>
    </xf>
    <xf numFmtId="0" fontId="19" fillId="8" borderId="12" xfId="2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left" vertical="center" wrapText="1"/>
    </xf>
    <xf numFmtId="43" fontId="6" fillId="8" borderId="13" xfId="1" applyFont="1" applyFill="1" applyBorder="1" applyAlignment="1">
      <alignment horizontal="left" vertical="center" wrapText="1"/>
    </xf>
    <xf numFmtId="0" fontId="19" fillId="9" borderId="12" xfId="2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left" vertical="center" wrapText="1"/>
    </xf>
    <xf numFmtId="43" fontId="6" fillId="9" borderId="13" xfId="1" applyFont="1" applyFill="1" applyBorder="1" applyAlignment="1">
      <alignment horizontal="left" vertical="center" wrapText="1"/>
    </xf>
    <xf numFmtId="0" fontId="19" fillId="10" borderId="12" xfId="2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left" vertical="center" wrapText="1"/>
    </xf>
    <xf numFmtId="43" fontId="6" fillId="10" borderId="13" xfId="1" applyFont="1" applyFill="1" applyBorder="1" applyAlignment="1">
      <alignment horizontal="left" vertical="center" wrapText="1"/>
    </xf>
    <xf numFmtId="0" fontId="19" fillId="4" borderId="17" xfId="2" applyFont="1" applyBorder="1" applyAlignment="1">
      <alignment horizontal="center" vertical="center" wrapText="1"/>
    </xf>
    <xf numFmtId="43" fontId="3" fillId="2" borderId="18" xfId="1" applyFont="1" applyFill="1" applyBorder="1" applyAlignment="1">
      <alignment horizontal="right" vertical="center"/>
    </xf>
    <xf numFmtId="43" fontId="3" fillId="2" borderId="19" xfId="1" applyFont="1" applyFill="1" applyBorder="1" applyAlignment="1">
      <alignment horizontal="right" vertical="center"/>
    </xf>
    <xf numFmtId="43" fontId="3" fillId="2" borderId="20" xfId="1" applyFont="1" applyFill="1" applyBorder="1" applyAlignment="1">
      <alignment horizontal="right" vertical="center" wrapText="1"/>
    </xf>
    <xf numFmtId="43" fontId="3" fillId="2" borderId="19" xfId="1" applyFont="1" applyFill="1" applyBorder="1" applyAlignment="1">
      <alignment horizontal="right" vertical="center" wrapText="1"/>
    </xf>
    <xf numFmtId="43" fontId="3" fillId="2" borderId="18" xfId="1" applyFont="1" applyFill="1" applyBorder="1" applyAlignment="1">
      <alignment horizontal="right" vertical="center" wrapText="1"/>
    </xf>
    <xf numFmtId="43" fontId="6" fillId="2" borderId="19" xfId="1" applyFont="1" applyFill="1" applyBorder="1" applyAlignment="1">
      <alignment horizontal="right" vertical="center"/>
    </xf>
    <xf numFmtId="43" fontId="3" fillId="2" borderId="21" xfId="1" applyFont="1" applyFill="1" applyBorder="1" applyAlignment="1">
      <alignment horizontal="right" vertical="center"/>
    </xf>
    <xf numFmtId="43" fontId="6" fillId="3" borderId="3" xfId="1" applyFont="1" applyFill="1" applyBorder="1" applyAlignment="1">
      <alignment horizontal="right"/>
    </xf>
    <xf numFmtId="43" fontId="9" fillId="3" borderId="3" xfId="1" applyFont="1" applyFill="1" applyBorder="1" applyAlignment="1">
      <alignment vertical="center" wrapText="1"/>
    </xf>
    <xf numFmtId="43" fontId="3" fillId="2" borderId="3" xfId="1" applyFont="1" applyFill="1" applyBorder="1" applyAlignment="1">
      <alignment vertical="center"/>
    </xf>
    <xf numFmtId="0" fontId="11" fillId="2" borderId="0" xfId="0" quotePrefix="1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43" fontId="11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43" fontId="9" fillId="0" borderId="3" xfId="1" applyFont="1" applyBorder="1" applyAlignment="1">
      <alignment horizontal="right" vertical="center" wrapText="1"/>
    </xf>
    <xf numFmtId="43" fontId="11" fillId="0" borderId="3" xfId="1" applyFont="1" applyBorder="1" applyAlignment="1">
      <alignment horizontal="right" vertical="center"/>
    </xf>
    <xf numFmtId="43" fontId="6" fillId="0" borderId="3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43" fontId="11" fillId="3" borderId="3" xfId="1" applyFont="1" applyFill="1" applyBorder="1" applyAlignment="1">
      <alignment horizontal="right" vertical="center"/>
    </xf>
    <xf numFmtId="43" fontId="6" fillId="3" borderId="3" xfId="1" applyFont="1" applyFill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 wrapText="1"/>
    </xf>
    <xf numFmtId="43" fontId="11" fillId="3" borderId="3" xfId="1" applyFont="1" applyFill="1" applyBorder="1" applyAlignment="1">
      <alignment horizontal="right" vertical="center" wrapText="1"/>
    </xf>
    <xf numFmtId="43" fontId="6" fillId="3" borderId="3" xfId="1" applyFont="1" applyFill="1" applyBorder="1" applyAlignment="1">
      <alignment horizontal="right" vertical="center" wrapText="1"/>
    </xf>
    <xf numFmtId="164" fontId="0" fillId="0" borderId="0" xfId="0" applyNumberFormat="1"/>
    <xf numFmtId="0" fontId="6" fillId="2" borderId="3" xfId="0" quotePrefix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</cellXfs>
  <cellStyles count="4">
    <cellStyle name="Calcolo" xfId="2" builtinId="22"/>
    <cellStyle name="Migliaia" xfId="1" builtinId="3"/>
    <cellStyle name="Normale" xfId="0" builtinId="0"/>
    <cellStyle name="Normale 2" xfId="3" xr:uid="{2832148D-6366-4DDA-9A05-2E5F3252560F}"/>
  </cellStyles>
  <dxfs count="0"/>
  <tableStyles count="0" defaultTableStyle="TableStyleMedium2" defaultPivotStyle="PivotStyleLight16"/>
  <colors>
    <mruColors>
      <color rgb="FFFFFF66"/>
      <color rgb="FFFFCC99"/>
      <color rgb="FFFF660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workbookViewId="0">
      <selection sqref="A1:J1"/>
    </sheetView>
  </sheetViews>
  <sheetFormatPr defaultRowHeight="15" x14ac:dyDescent="0.25"/>
  <cols>
    <col min="5" max="5" width="25.28515625" customWidth="1"/>
    <col min="6" max="10" width="19.42578125" customWidth="1"/>
    <col min="11" max="12" width="25.28515625" customWidth="1"/>
  </cols>
  <sheetData>
    <row r="1" spans="1:12" ht="42" customHeight="1" x14ac:dyDescent="0.25">
      <c r="A1" s="131" t="s">
        <v>88</v>
      </c>
      <c r="B1" s="131"/>
      <c r="C1" s="131"/>
      <c r="D1" s="131"/>
      <c r="E1" s="131"/>
      <c r="F1" s="131"/>
      <c r="G1" s="131"/>
      <c r="H1" s="131"/>
      <c r="I1" s="131"/>
      <c r="J1" s="131"/>
      <c r="K1" s="35"/>
      <c r="L1" s="35"/>
    </row>
    <row r="2" spans="1:12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25">
      <c r="A3" s="131" t="s">
        <v>13</v>
      </c>
      <c r="B3" s="131"/>
      <c r="C3" s="131"/>
      <c r="D3" s="131"/>
      <c r="E3" s="131"/>
      <c r="F3" s="131"/>
      <c r="G3" s="131"/>
      <c r="H3" s="131"/>
      <c r="I3" s="131"/>
      <c r="J3" s="131"/>
      <c r="K3" s="33"/>
      <c r="L3" s="33"/>
    </row>
    <row r="4" spans="1:12" ht="1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</row>
    <row r="5" spans="1:12" ht="18" customHeight="1" x14ac:dyDescent="0.25">
      <c r="A5" s="131" t="s">
        <v>26</v>
      </c>
      <c r="B5" s="131"/>
      <c r="C5" s="131"/>
      <c r="D5" s="131"/>
      <c r="E5" s="131"/>
      <c r="F5" s="131"/>
      <c r="G5" s="131"/>
      <c r="H5" s="131"/>
      <c r="I5" s="131"/>
      <c r="J5" s="131"/>
      <c r="K5" s="32"/>
      <c r="L5" s="32"/>
    </row>
    <row r="6" spans="1:12" ht="18" x14ac:dyDescent="0.25">
      <c r="A6" s="1"/>
      <c r="B6" s="2"/>
      <c r="C6" s="2"/>
      <c r="D6" s="2"/>
      <c r="E6" s="7"/>
      <c r="F6" s="7"/>
      <c r="G6" s="7"/>
      <c r="H6" s="8"/>
      <c r="I6" s="8"/>
      <c r="J6" s="25"/>
    </row>
    <row r="7" spans="1:12" ht="25.5" x14ac:dyDescent="0.25">
      <c r="A7" s="141" t="s">
        <v>10</v>
      </c>
      <c r="B7" s="142"/>
      <c r="C7" s="142"/>
      <c r="D7" s="142"/>
      <c r="E7" s="142"/>
      <c r="F7" s="36" t="s">
        <v>89</v>
      </c>
      <c r="G7" s="36" t="s">
        <v>90</v>
      </c>
      <c r="H7" s="4" t="s">
        <v>91</v>
      </c>
      <c r="I7" s="4" t="s">
        <v>92</v>
      </c>
      <c r="J7" s="4" t="s">
        <v>93</v>
      </c>
    </row>
    <row r="8" spans="1:12" ht="12" customHeight="1" x14ac:dyDescent="0.25">
      <c r="A8" s="143">
        <v>1</v>
      </c>
      <c r="B8" s="143"/>
      <c r="C8" s="143"/>
      <c r="D8" s="143"/>
      <c r="E8" s="143"/>
      <c r="F8" s="46">
        <v>2</v>
      </c>
      <c r="G8" s="46">
        <v>3</v>
      </c>
      <c r="H8" s="47">
        <v>4</v>
      </c>
      <c r="I8" s="47">
        <v>5</v>
      </c>
      <c r="J8" s="47">
        <v>6</v>
      </c>
    </row>
    <row r="9" spans="1:12" x14ac:dyDescent="0.25">
      <c r="A9" s="140" t="s">
        <v>28</v>
      </c>
      <c r="B9" s="137"/>
      <c r="C9" s="137"/>
      <c r="D9" s="137"/>
      <c r="E9" s="133"/>
      <c r="F9" s="118">
        <v>773752.5</v>
      </c>
      <c r="G9" s="118">
        <v>1101567.28</v>
      </c>
      <c r="H9" s="119">
        <v>1072400</v>
      </c>
      <c r="I9" s="119">
        <v>1125520</v>
      </c>
      <c r="J9" s="119">
        <v>1165520</v>
      </c>
    </row>
    <row r="10" spans="1:12" x14ac:dyDescent="0.25">
      <c r="A10" s="132" t="s">
        <v>29</v>
      </c>
      <c r="B10" s="133"/>
      <c r="C10" s="133"/>
      <c r="D10" s="133"/>
      <c r="E10" s="133"/>
      <c r="F10" s="120"/>
      <c r="G10" s="120"/>
      <c r="H10" s="119"/>
      <c r="I10" s="119"/>
      <c r="J10" s="119"/>
    </row>
    <row r="11" spans="1:12" x14ac:dyDescent="0.25">
      <c r="A11" s="138" t="s">
        <v>0</v>
      </c>
      <c r="B11" s="135"/>
      <c r="C11" s="135"/>
      <c r="D11" s="135"/>
      <c r="E11" s="139"/>
      <c r="F11" s="121">
        <v>773752.5</v>
      </c>
      <c r="G11" s="121">
        <v>1101567.28</v>
      </c>
      <c r="H11" s="122">
        <v>1072400</v>
      </c>
      <c r="I11" s="122">
        <v>1125520</v>
      </c>
      <c r="J11" s="122">
        <v>1165520</v>
      </c>
    </row>
    <row r="12" spans="1:12" x14ac:dyDescent="0.25">
      <c r="A12" s="136" t="s">
        <v>30</v>
      </c>
      <c r="B12" s="137"/>
      <c r="C12" s="137"/>
      <c r="D12" s="137"/>
      <c r="E12" s="137"/>
      <c r="F12" s="117">
        <v>807073.16</v>
      </c>
      <c r="G12" s="117">
        <v>1093867.28</v>
      </c>
      <c r="H12" s="123">
        <v>1060200</v>
      </c>
      <c r="I12" s="123">
        <v>1112710</v>
      </c>
      <c r="J12" s="124">
        <v>1152710</v>
      </c>
    </row>
    <row r="13" spans="1:12" x14ac:dyDescent="0.25">
      <c r="A13" s="132" t="s">
        <v>31</v>
      </c>
      <c r="B13" s="133"/>
      <c r="C13" s="133"/>
      <c r="D13" s="133"/>
      <c r="E13" s="133"/>
      <c r="F13" s="120">
        <v>3746.58</v>
      </c>
      <c r="G13" s="120">
        <v>7700</v>
      </c>
      <c r="H13" s="123">
        <v>12200</v>
      </c>
      <c r="I13" s="123">
        <v>12810</v>
      </c>
      <c r="J13" s="124">
        <v>12810</v>
      </c>
    </row>
    <row r="14" spans="1:12" x14ac:dyDescent="0.25">
      <c r="A14" s="26" t="s">
        <v>1</v>
      </c>
      <c r="B14" s="27"/>
      <c r="C14" s="27"/>
      <c r="D14" s="27"/>
      <c r="E14" s="27"/>
      <c r="F14" s="121">
        <f>SUM(F12:F13)</f>
        <v>810819.74</v>
      </c>
      <c r="G14" s="121">
        <f>SUM(G12:G13)</f>
        <v>1101567.28</v>
      </c>
      <c r="H14" s="121">
        <f t="shared" ref="H14:J14" si="0">SUM(H12:H13)</f>
        <v>1072400</v>
      </c>
      <c r="I14" s="121">
        <f t="shared" si="0"/>
        <v>1125520</v>
      </c>
      <c r="J14" s="121">
        <f t="shared" si="0"/>
        <v>1165520</v>
      </c>
    </row>
    <row r="15" spans="1:12" x14ac:dyDescent="0.25">
      <c r="A15" s="134" t="s">
        <v>2</v>
      </c>
      <c r="B15" s="135"/>
      <c r="C15" s="135"/>
      <c r="D15" s="135"/>
      <c r="E15" s="135"/>
      <c r="F15" s="125">
        <v>-37067.24</v>
      </c>
      <c r="G15" s="125"/>
      <c r="H15" s="126"/>
      <c r="I15" s="126">
        <v>0</v>
      </c>
      <c r="J15" s="126">
        <v>0</v>
      </c>
    </row>
    <row r="16" spans="1:12" x14ac:dyDescent="0.25">
      <c r="A16" s="113"/>
      <c r="B16" s="114"/>
      <c r="C16" s="114"/>
      <c r="D16" s="114"/>
      <c r="E16" s="114"/>
      <c r="F16" s="115"/>
      <c r="G16" s="115"/>
      <c r="H16" s="116"/>
      <c r="I16" s="116"/>
      <c r="J16" s="116"/>
    </row>
    <row r="17" spans="1:12" s="130" customFormat="1" ht="18" x14ac:dyDescent="0.25">
      <c r="A17" s="129" t="s">
        <v>94</v>
      </c>
    </row>
    <row r="18" spans="1:12" ht="18" customHeight="1" x14ac:dyDescent="0.25">
      <c r="A18" s="131" t="s">
        <v>27</v>
      </c>
      <c r="B18" s="131"/>
      <c r="C18" s="131"/>
      <c r="D18" s="131"/>
      <c r="E18" s="131"/>
      <c r="F18" s="131"/>
      <c r="G18" s="131"/>
      <c r="H18" s="131"/>
      <c r="I18" s="131"/>
      <c r="J18" s="131"/>
      <c r="K18" s="32"/>
      <c r="L18" s="32"/>
    </row>
    <row r="19" spans="1:12" ht="18" x14ac:dyDescent="0.25">
      <c r="A19" s="5"/>
      <c r="B19" s="9"/>
      <c r="C19" s="9"/>
      <c r="D19" s="9"/>
      <c r="E19" s="9"/>
      <c r="F19" s="9"/>
      <c r="G19" s="9"/>
      <c r="H19" s="3"/>
      <c r="I19" s="3"/>
      <c r="J19" s="3"/>
    </row>
    <row r="20" spans="1:12" ht="25.5" x14ac:dyDescent="0.25">
      <c r="A20" s="141" t="s">
        <v>10</v>
      </c>
      <c r="B20" s="142"/>
      <c r="C20" s="142"/>
      <c r="D20" s="142"/>
      <c r="E20" s="142"/>
      <c r="F20" s="36" t="s">
        <v>36</v>
      </c>
      <c r="G20" s="36" t="s">
        <v>37</v>
      </c>
      <c r="H20" s="4" t="s">
        <v>38</v>
      </c>
      <c r="I20" s="4" t="s">
        <v>39</v>
      </c>
      <c r="J20" s="4" t="s">
        <v>40</v>
      </c>
    </row>
    <row r="21" spans="1:12" ht="12" customHeight="1" x14ac:dyDescent="0.25">
      <c r="A21" s="143">
        <v>1</v>
      </c>
      <c r="B21" s="143"/>
      <c r="C21" s="143"/>
      <c r="D21" s="143"/>
      <c r="E21" s="143"/>
      <c r="F21" s="46">
        <v>2</v>
      </c>
      <c r="G21" s="46">
        <v>3</v>
      </c>
      <c r="H21" s="47">
        <v>4</v>
      </c>
      <c r="I21" s="47">
        <v>5</v>
      </c>
      <c r="J21" s="47">
        <v>6</v>
      </c>
    </row>
    <row r="22" spans="1:12" ht="15.75" customHeight="1" x14ac:dyDescent="0.25">
      <c r="A22" s="140" t="s">
        <v>32</v>
      </c>
      <c r="B22" s="146"/>
      <c r="C22" s="146"/>
      <c r="D22" s="146"/>
      <c r="E22" s="146"/>
      <c r="F22" s="40"/>
      <c r="G22" s="40"/>
      <c r="H22" s="24"/>
      <c r="I22" s="24"/>
      <c r="J22" s="24"/>
    </row>
    <row r="23" spans="1:12" x14ac:dyDescent="0.25">
      <c r="A23" s="140" t="s">
        <v>33</v>
      </c>
      <c r="B23" s="137"/>
      <c r="C23" s="137"/>
      <c r="D23" s="137"/>
      <c r="E23" s="137"/>
      <c r="F23" s="38"/>
      <c r="G23" s="38"/>
      <c r="H23" s="24"/>
      <c r="I23" s="24"/>
      <c r="J23" s="24"/>
    </row>
    <row r="24" spans="1:12" x14ac:dyDescent="0.25">
      <c r="A24" s="138" t="s">
        <v>34</v>
      </c>
      <c r="B24" s="135"/>
      <c r="C24" s="135"/>
      <c r="D24" s="135"/>
      <c r="E24" s="139"/>
      <c r="F24" s="37"/>
      <c r="G24" s="37"/>
      <c r="H24" s="23">
        <v>0</v>
      </c>
      <c r="I24" s="23">
        <v>0</v>
      </c>
      <c r="J24" s="23">
        <v>0</v>
      </c>
    </row>
    <row r="25" spans="1:12" x14ac:dyDescent="0.25">
      <c r="A25" s="144" t="s">
        <v>17</v>
      </c>
      <c r="B25" s="145"/>
      <c r="C25" s="145"/>
      <c r="D25" s="145"/>
      <c r="E25" s="145"/>
      <c r="F25" s="41"/>
      <c r="G25" s="41"/>
      <c r="H25" s="4"/>
      <c r="I25" s="4"/>
      <c r="J25" s="4"/>
    </row>
    <row r="26" spans="1:12" x14ac:dyDescent="0.25">
      <c r="A26" s="144" t="s">
        <v>35</v>
      </c>
      <c r="B26" s="145"/>
      <c r="C26" s="145"/>
      <c r="D26" s="145"/>
      <c r="E26" s="145"/>
      <c r="F26" s="41"/>
      <c r="G26" s="41"/>
      <c r="H26" s="4"/>
      <c r="I26" s="4"/>
      <c r="J26" s="4"/>
    </row>
    <row r="27" spans="1:12" x14ac:dyDescent="0.25">
      <c r="A27" s="134" t="s">
        <v>3</v>
      </c>
      <c r="B27" s="135"/>
      <c r="C27" s="135"/>
      <c r="D27" s="135"/>
      <c r="E27" s="135"/>
      <c r="F27" s="39"/>
      <c r="G27" s="39"/>
      <c r="H27" s="23">
        <v>0</v>
      </c>
      <c r="I27" s="23">
        <v>0</v>
      </c>
      <c r="J27" s="23">
        <v>0</v>
      </c>
    </row>
    <row r="28" spans="1:12" x14ac:dyDescent="0.25">
      <c r="A28" s="134" t="s">
        <v>4</v>
      </c>
      <c r="B28" s="135"/>
      <c r="C28" s="135"/>
      <c r="D28" s="135"/>
      <c r="E28" s="135"/>
      <c r="F28" s="111"/>
      <c r="G28" s="39"/>
      <c r="H28" s="110"/>
      <c r="I28" s="23">
        <v>0</v>
      </c>
      <c r="J28" s="23">
        <v>0</v>
      </c>
    </row>
    <row r="29" spans="1:12" ht="11.25" customHeight="1" x14ac:dyDescent="0.25">
      <c r="A29" s="18"/>
      <c r="B29" s="19"/>
      <c r="C29" s="19"/>
      <c r="D29" s="19"/>
      <c r="E29" s="19"/>
      <c r="F29" s="19"/>
      <c r="G29" s="19"/>
      <c r="H29" s="20"/>
      <c r="I29" s="20"/>
      <c r="J29" s="20"/>
      <c r="K29" s="20"/>
      <c r="L29" s="20"/>
    </row>
    <row r="30" spans="1:12" ht="1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2" ht="9" customHeight="1" x14ac:dyDescent="0.25"/>
  </sheetData>
  <mergeCells count="22">
    <mergeCell ref="A21:E21"/>
    <mergeCell ref="A28:E28"/>
    <mergeCell ref="A25:E25"/>
    <mergeCell ref="A26:E26"/>
    <mergeCell ref="A18:J18"/>
    <mergeCell ref="A22:E22"/>
    <mergeCell ref="A23:E23"/>
    <mergeCell ref="A27:E27"/>
    <mergeCell ref="A20:E20"/>
    <mergeCell ref="A24:E24"/>
    <mergeCell ref="A17:XFD17"/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</mergeCells>
  <pageMargins left="0.25" right="0.25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1"/>
  <sheetViews>
    <sheetView topLeftCell="A7" workbookViewId="0">
      <selection activeCell="J28" sqref="J2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5.75" x14ac:dyDescent="0.25">
      <c r="A2" s="131" t="s">
        <v>13</v>
      </c>
      <c r="B2" s="131"/>
      <c r="C2" s="131"/>
      <c r="D2" s="131"/>
      <c r="E2" s="131"/>
      <c r="F2" s="131"/>
      <c r="G2" s="131"/>
      <c r="H2" s="131"/>
      <c r="I2" s="33"/>
      <c r="J2" s="33"/>
    </row>
    <row r="3" spans="1:10" ht="18" x14ac:dyDescent="0.25">
      <c r="A3" s="5"/>
      <c r="B3" s="5"/>
      <c r="C3" s="5"/>
      <c r="D3" s="5"/>
      <c r="E3" s="5"/>
      <c r="F3" s="5"/>
      <c r="G3" s="5"/>
      <c r="H3" s="5"/>
      <c r="I3" s="6"/>
      <c r="J3" s="6"/>
    </row>
    <row r="4" spans="1:10" ht="15.75" x14ac:dyDescent="0.25">
      <c r="A4" s="131" t="s">
        <v>5</v>
      </c>
      <c r="B4" s="131"/>
      <c r="C4" s="131"/>
      <c r="D4" s="131"/>
      <c r="E4" s="131"/>
      <c r="F4" s="131"/>
      <c r="G4" s="131"/>
      <c r="H4" s="131"/>
      <c r="I4" s="32"/>
      <c r="J4" s="32"/>
    </row>
    <row r="5" spans="1:10" ht="18" x14ac:dyDescent="0.25">
      <c r="A5" s="5"/>
      <c r="B5" s="5"/>
      <c r="C5" s="5"/>
      <c r="D5" s="5"/>
      <c r="E5" s="5"/>
      <c r="F5" s="5"/>
      <c r="G5" s="5"/>
      <c r="H5" s="5"/>
      <c r="I5" s="6"/>
      <c r="J5" s="6"/>
    </row>
    <row r="6" spans="1:10" ht="15.75" x14ac:dyDescent="0.25">
      <c r="A6" s="131" t="s">
        <v>41</v>
      </c>
      <c r="B6" s="131"/>
      <c r="C6" s="131"/>
      <c r="D6" s="131"/>
      <c r="E6" s="131"/>
      <c r="F6" s="131"/>
      <c r="G6" s="131"/>
      <c r="H6" s="131"/>
      <c r="I6" s="34"/>
      <c r="J6" s="34"/>
    </row>
    <row r="7" spans="1:10" ht="18" x14ac:dyDescent="0.25">
      <c r="A7" s="5"/>
      <c r="B7" s="5"/>
      <c r="C7" s="5"/>
      <c r="D7" s="5"/>
      <c r="E7" s="5"/>
      <c r="F7" s="5"/>
      <c r="G7" s="5"/>
      <c r="H7" s="5"/>
      <c r="I7" s="6"/>
      <c r="J7" s="6"/>
    </row>
    <row r="8" spans="1:10" ht="25.5" x14ac:dyDescent="0.25">
      <c r="A8" s="147" t="s">
        <v>10</v>
      </c>
      <c r="B8" s="148"/>
      <c r="C8" s="149"/>
      <c r="D8" s="36" t="s">
        <v>89</v>
      </c>
      <c r="E8" s="36" t="s">
        <v>90</v>
      </c>
      <c r="F8" s="4" t="s">
        <v>91</v>
      </c>
      <c r="G8" s="4" t="s">
        <v>92</v>
      </c>
      <c r="H8" s="4" t="s">
        <v>93</v>
      </c>
    </row>
    <row r="9" spans="1:10" s="48" customFormat="1" ht="11.25" x14ac:dyDescent="0.2">
      <c r="A9" s="150">
        <v>1</v>
      </c>
      <c r="B9" s="151"/>
      <c r="C9" s="152"/>
      <c r="D9" s="50">
        <v>2</v>
      </c>
      <c r="E9" s="50">
        <v>3</v>
      </c>
      <c r="F9" s="51">
        <v>4</v>
      </c>
      <c r="G9" s="51">
        <v>5</v>
      </c>
      <c r="H9" s="51">
        <v>6</v>
      </c>
    </row>
    <row r="10" spans="1:10" x14ac:dyDescent="0.25">
      <c r="A10" s="11"/>
      <c r="B10" s="11"/>
      <c r="C10" s="11" t="s">
        <v>43</v>
      </c>
      <c r="D10" s="55"/>
      <c r="E10" s="55"/>
      <c r="F10" s="112"/>
      <c r="G10" s="112"/>
      <c r="H10" s="112"/>
    </row>
    <row r="11" spans="1:10" x14ac:dyDescent="0.25">
      <c r="A11" s="11">
        <v>6</v>
      </c>
      <c r="B11" s="11"/>
      <c r="C11" s="11" t="s">
        <v>6</v>
      </c>
      <c r="D11" s="55">
        <f>SUM(D12:D17)</f>
        <v>773752.47</v>
      </c>
      <c r="E11" s="55">
        <f t="shared" ref="E11:H11" si="0">SUM(E12:E17)</f>
        <v>1101567.28</v>
      </c>
      <c r="F11" s="55">
        <f t="shared" si="0"/>
        <v>1072400</v>
      </c>
      <c r="G11" s="55">
        <f t="shared" si="0"/>
        <v>1125520</v>
      </c>
      <c r="H11" s="55">
        <f t="shared" si="0"/>
        <v>1165520</v>
      </c>
    </row>
    <row r="12" spans="1:10" ht="25.5" x14ac:dyDescent="0.25">
      <c r="A12" s="11"/>
      <c r="B12" s="15">
        <v>63</v>
      </c>
      <c r="C12" s="15" t="s">
        <v>15</v>
      </c>
      <c r="D12" s="54">
        <v>63294.32</v>
      </c>
      <c r="E12" s="54">
        <v>65000</v>
      </c>
      <c r="F12" s="112">
        <v>65000</v>
      </c>
      <c r="G12" s="112">
        <v>68250</v>
      </c>
      <c r="H12" s="112">
        <v>68250</v>
      </c>
    </row>
    <row r="13" spans="1:10" x14ac:dyDescent="0.25">
      <c r="A13" s="11"/>
      <c r="B13" s="15">
        <v>64</v>
      </c>
      <c r="C13" s="15" t="s">
        <v>52</v>
      </c>
      <c r="D13" s="54">
        <v>70.03</v>
      </c>
      <c r="E13" s="54">
        <v>0</v>
      </c>
      <c r="F13" s="112">
        <v>0</v>
      </c>
      <c r="G13" s="112">
        <v>0</v>
      </c>
      <c r="H13" s="112">
        <v>0</v>
      </c>
    </row>
    <row r="14" spans="1:10" ht="25.5" x14ac:dyDescent="0.25">
      <c r="A14" s="11"/>
      <c r="B14" s="15">
        <v>65</v>
      </c>
      <c r="C14" s="15" t="s">
        <v>53</v>
      </c>
      <c r="D14" s="54">
        <v>147303.85999999999</v>
      </c>
      <c r="E14" s="54">
        <v>160000</v>
      </c>
      <c r="F14" s="112">
        <v>150000</v>
      </c>
      <c r="G14" s="112">
        <v>157500</v>
      </c>
      <c r="H14" s="112">
        <v>157500</v>
      </c>
    </row>
    <row r="15" spans="1:10" ht="25.5" x14ac:dyDescent="0.25">
      <c r="A15" s="12"/>
      <c r="B15" s="12">
        <v>66</v>
      </c>
      <c r="C15" s="15" t="s">
        <v>54</v>
      </c>
      <c r="D15" s="54"/>
      <c r="E15" s="54">
        <v>0</v>
      </c>
      <c r="F15" s="112">
        <v>0</v>
      </c>
      <c r="G15" s="112">
        <v>0</v>
      </c>
      <c r="H15" s="112">
        <v>0</v>
      </c>
    </row>
    <row r="16" spans="1:10" ht="25.5" x14ac:dyDescent="0.25">
      <c r="A16" s="12"/>
      <c r="B16" s="12">
        <v>67</v>
      </c>
      <c r="C16" s="15" t="s">
        <v>50</v>
      </c>
      <c r="D16" s="54">
        <v>563084.26</v>
      </c>
      <c r="E16" s="54">
        <v>810067.28</v>
      </c>
      <c r="F16" s="112">
        <v>810000</v>
      </c>
      <c r="G16" s="112">
        <v>850000</v>
      </c>
      <c r="H16" s="112">
        <v>890000</v>
      </c>
    </row>
    <row r="17" spans="1:8" x14ac:dyDescent="0.25">
      <c r="A17" s="12"/>
      <c r="B17" s="12">
        <v>68</v>
      </c>
      <c r="C17" s="15" t="s">
        <v>51</v>
      </c>
      <c r="D17" s="54">
        <v>0</v>
      </c>
      <c r="E17" s="54">
        <v>66500</v>
      </c>
      <c r="F17" s="112">
        <v>47400</v>
      </c>
      <c r="G17" s="112">
        <v>49770</v>
      </c>
      <c r="H17" s="112">
        <v>49770</v>
      </c>
    </row>
    <row r="18" spans="1:8" x14ac:dyDescent="0.25">
      <c r="A18" s="12"/>
      <c r="B18" s="12" t="s">
        <v>16</v>
      </c>
      <c r="C18" s="15"/>
      <c r="D18" s="54"/>
      <c r="E18" s="54"/>
      <c r="F18" s="112"/>
      <c r="G18" s="112"/>
      <c r="H18" s="112"/>
    </row>
    <row r="19" spans="1:8" ht="25.5" customHeight="1" x14ac:dyDescent="0.25"/>
    <row r="20" spans="1:8" s="48" customFormat="1" ht="25.5" x14ac:dyDescent="0.2">
      <c r="A20" s="147" t="s">
        <v>10</v>
      </c>
      <c r="B20" s="148"/>
      <c r="C20" s="149"/>
      <c r="D20" s="43" t="s">
        <v>36</v>
      </c>
      <c r="E20" s="43" t="s">
        <v>37</v>
      </c>
      <c r="F20" s="44"/>
      <c r="G20" s="44"/>
      <c r="H20" s="44"/>
    </row>
    <row r="21" spans="1:8" x14ac:dyDescent="0.25">
      <c r="A21" s="150">
        <v>1</v>
      </c>
      <c r="B21" s="151"/>
      <c r="C21" s="152"/>
      <c r="D21" s="50">
        <v>2</v>
      </c>
      <c r="E21" s="50">
        <v>3</v>
      </c>
      <c r="F21" s="51"/>
      <c r="G21" s="51"/>
      <c r="H21" s="51"/>
    </row>
    <row r="22" spans="1:8" x14ac:dyDescent="0.25">
      <c r="A22" s="11"/>
      <c r="B22" s="11"/>
      <c r="C22" s="11" t="s">
        <v>44</v>
      </c>
      <c r="D22" s="55">
        <f>SUM(D23+D29)</f>
        <v>810819.73999999987</v>
      </c>
      <c r="E22" s="55">
        <f t="shared" ref="E22:H22" si="1">SUM(E23+E29)</f>
        <v>1101567.28</v>
      </c>
      <c r="F22" s="55">
        <f t="shared" si="1"/>
        <v>1072400</v>
      </c>
      <c r="G22" s="55">
        <f t="shared" si="1"/>
        <v>1125520</v>
      </c>
      <c r="H22" s="55">
        <f t="shared" si="1"/>
        <v>1165520</v>
      </c>
    </row>
    <row r="23" spans="1:8" x14ac:dyDescent="0.25">
      <c r="A23" s="11">
        <v>3</v>
      </c>
      <c r="B23" s="11"/>
      <c r="C23" s="11" t="s">
        <v>7</v>
      </c>
      <c r="D23" s="55">
        <f>SUM(D24:D27)</f>
        <v>807073.15999999992</v>
      </c>
      <c r="E23" s="55">
        <f t="shared" ref="E23:H23" si="2">SUM(E24:E27)</f>
        <v>1093867.28</v>
      </c>
      <c r="F23" s="55">
        <f t="shared" si="2"/>
        <v>1060200</v>
      </c>
      <c r="G23" s="55">
        <f t="shared" si="2"/>
        <v>1112710</v>
      </c>
      <c r="H23" s="55">
        <f t="shared" si="2"/>
        <v>1152710</v>
      </c>
    </row>
    <row r="24" spans="1:8" x14ac:dyDescent="0.25">
      <c r="A24" s="11"/>
      <c r="B24" s="15">
        <v>31</v>
      </c>
      <c r="C24" s="15" t="s">
        <v>8</v>
      </c>
      <c r="D24" s="54">
        <v>631554.87</v>
      </c>
      <c r="E24" s="54">
        <v>839806.48</v>
      </c>
      <c r="F24" s="62">
        <v>814200</v>
      </c>
      <c r="G24" s="62">
        <v>864910</v>
      </c>
      <c r="H24" s="62">
        <v>894410</v>
      </c>
    </row>
    <row r="25" spans="1:8" x14ac:dyDescent="0.25">
      <c r="A25" s="12"/>
      <c r="B25" s="12">
        <v>32</v>
      </c>
      <c r="C25" s="12" t="s">
        <v>14</v>
      </c>
      <c r="D25" s="60">
        <v>174946.3</v>
      </c>
      <c r="E25" s="60">
        <v>253908.8</v>
      </c>
      <c r="F25" s="62">
        <v>245650</v>
      </c>
      <c r="G25" s="62">
        <v>247432.5</v>
      </c>
      <c r="H25" s="62">
        <v>257932.5</v>
      </c>
    </row>
    <row r="26" spans="1:8" x14ac:dyDescent="0.25">
      <c r="A26" s="12"/>
      <c r="B26" s="12">
        <v>34</v>
      </c>
      <c r="C26" s="12" t="s">
        <v>55</v>
      </c>
      <c r="D26" s="60">
        <v>71.989999999999995</v>
      </c>
      <c r="E26" s="60">
        <v>152</v>
      </c>
      <c r="F26" s="62">
        <v>350</v>
      </c>
      <c r="G26" s="62">
        <v>367.5</v>
      </c>
      <c r="H26" s="62">
        <v>367.5</v>
      </c>
    </row>
    <row r="27" spans="1:8" x14ac:dyDescent="0.25">
      <c r="A27" s="12"/>
      <c r="B27" s="12">
        <v>38</v>
      </c>
      <c r="C27" s="12" t="s">
        <v>95</v>
      </c>
      <c r="D27" s="60">
        <v>500</v>
      </c>
      <c r="E27" s="60"/>
      <c r="F27" s="62"/>
      <c r="G27" s="62"/>
      <c r="H27" s="62"/>
    </row>
    <row r="28" spans="1:8" x14ac:dyDescent="0.25">
      <c r="A28" s="12"/>
      <c r="B28" s="12" t="s">
        <v>16</v>
      </c>
      <c r="C28" s="13"/>
      <c r="D28" s="61"/>
      <c r="E28" s="61"/>
      <c r="F28" s="62"/>
      <c r="G28" s="62"/>
      <c r="H28" s="62"/>
    </row>
    <row r="29" spans="1:8" x14ac:dyDescent="0.25">
      <c r="A29" s="14">
        <v>4</v>
      </c>
      <c r="B29" s="14"/>
      <c r="C29" s="21" t="s">
        <v>9</v>
      </c>
      <c r="D29" s="55">
        <v>3746.58</v>
      </c>
      <c r="E29" s="55">
        <v>7700</v>
      </c>
      <c r="F29" s="65">
        <v>12200</v>
      </c>
      <c r="G29" s="65">
        <v>12810</v>
      </c>
      <c r="H29" s="65">
        <v>12810</v>
      </c>
    </row>
    <row r="30" spans="1:8" x14ac:dyDescent="0.25">
      <c r="A30" s="15"/>
      <c r="B30" s="15">
        <v>42</v>
      </c>
      <c r="C30" s="22" t="s">
        <v>56</v>
      </c>
      <c r="D30" s="54">
        <v>3746.58</v>
      </c>
      <c r="E30" s="54">
        <v>7700</v>
      </c>
      <c r="F30" s="62">
        <v>4100</v>
      </c>
      <c r="G30" s="62">
        <v>12810</v>
      </c>
      <c r="H30" s="64">
        <v>12810</v>
      </c>
    </row>
    <row r="31" spans="1:8" x14ac:dyDescent="0.25">
      <c r="A31" s="15"/>
      <c r="B31" s="15" t="s">
        <v>16</v>
      </c>
      <c r="C31" s="13"/>
      <c r="D31" s="61"/>
      <c r="E31" s="61"/>
      <c r="F31" s="61"/>
      <c r="G31" s="61"/>
      <c r="H31" s="61"/>
    </row>
  </sheetData>
  <mergeCells count="7">
    <mergeCell ref="A20:C20"/>
    <mergeCell ref="A9:C9"/>
    <mergeCell ref="A21:C21"/>
    <mergeCell ref="A2:H2"/>
    <mergeCell ref="A4:H4"/>
    <mergeCell ref="A6:H6"/>
    <mergeCell ref="A8:C8"/>
  </mergeCells>
  <pageMargins left="0.25" right="0.25" top="0.75" bottom="0.75" header="0.3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0"/>
  <sheetViews>
    <sheetView workbookViewId="0">
      <selection activeCell="F29" sqref="F29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5"/>
      <c r="B1" s="5"/>
      <c r="C1" s="5"/>
      <c r="D1" s="5"/>
      <c r="E1" s="5"/>
      <c r="F1" s="5"/>
      <c r="G1" s="5"/>
      <c r="H1" s="5"/>
    </row>
    <row r="2" spans="1:8" ht="15.75" customHeight="1" x14ac:dyDescent="0.25">
      <c r="A2" s="131" t="s">
        <v>42</v>
      </c>
      <c r="B2" s="131"/>
      <c r="C2" s="131"/>
      <c r="D2" s="131"/>
      <c r="E2" s="131"/>
      <c r="F2" s="131"/>
      <c r="G2" s="34"/>
      <c r="H2" s="34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customHeight="1" x14ac:dyDescent="0.25">
      <c r="A4" s="45" t="s">
        <v>10</v>
      </c>
      <c r="B4" s="36" t="s">
        <v>89</v>
      </c>
      <c r="C4" s="36" t="s">
        <v>90</v>
      </c>
      <c r="D4" s="4" t="s">
        <v>91</v>
      </c>
      <c r="E4" s="4" t="s">
        <v>92</v>
      </c>
      <c r="F4" s="4" t="s">
        <v>93</v>
      </c>
    </row>
    <row r="5" spans="1:8" s="48" customFormat="1" ht="11.25" x14ac:dyDescent="0.2">
      <c r="A5" s="52">
        <v>1</v>
      </c>
      <c r="B5" s="50">
        <v>2</v>
      </c>
      <c r="C5" s="50">
        <v>3</v>
      </c>
      <c r="D5" s="51">
        <v>4</v>
      </c>
      <c r="E5" s="51">
        <v>5</v>
      </c>
      <c r="F5" s="51">
        <v>6</v>
      </c>
    </row>
    <row r="6" spans="1:8" x14ac:dyDescent="0.25">
      <c r="A6" s="11" t="s">
        <v>43</v>
      </c>
      <c r="B6" s="58">
        <f>SUM(B7+B9+B11+B13+B15)</f>
        <v>773752.50000000012</v>
      </c>
      <c r="C6" s="58">
        <f t="shared" ref="C6:F6" si="0">SUM(C7+C9+C11+C13)</f>
        <v>1101567.28</v>
      </c>
      <c r="D6" s="58">
        <f t="shared" si="0"/>
        <v>1072400</v>
      </c>
      <c r="E6" s="58">
        <f t="shared" si="0"/>
        <v>1125520</v>
      </c>
      <c r="F6" s="58">
        <f t="shared" si="0"/>
        <v>1165520</v>
      </c>
    </row>
    <row r="7" spans="1:8" x14ac:dyDescent="0.25">
      <c r="A7" s="11" t="s">
        <v>18</v>
      </c>
      <c r="B7" s="58">
        <v>563084.29</v>
      </c>
      <c r="C7" s="58">
        <v>810067.28</v>
      </c>
      <c r="D7" s="65">
        <v>810000</v>
      </c>
      <c r="E7" s="65">
        <v>850000</v>
      </c>
      <c r="F7" s="65">
        <v>890000</v>
      </c>
    </row>
    <row r="8" spans="1:8" x14ac:dyDescent="0.25">
      <c r="A8" s="29" t="s">
        <v>19</v>
      </c>
      <c r="B8" s="59">
        <v>563084.29</v>
      </c>
      <c r="C8" s="59">
        <v>810067.28</v>
      </c>
      <c r="D8" s="62">
        <v>810000</v>
      </c>
      <c r="E8" s="62">
        <v>850000</v>
      </c>
      <c r="F8" s="62">
        <v>890000</v>
      </c>
    </row>
    <row r="9" spans="1:8" x14ac:dyDescent="0.25">
      <c r="A9" s="11" t="s">
        <v>24</v>
      </c>
      <c r="B9" s="58">
        <v>70.03</v>
      </c>
      <c r="C9" s="58">
        <v>0</v>
      </c>
      <c r="D9" s="65">
        <v>0</v>
      </c>
      <c r="E9" s="65">
        <v>0</v>
      </c>
      <c r="F9" s="65">
        <v>0</v>
      </c>
    </row>
    <row r="10" spans="1:8" x14ac:dyDescent="0.25">
      <c r="A10" s="31" t="s">
        <v>57</v>
      </c>
      <c r="B10" s="59">
        <v>70.03</v>
      </c>
      <c r="C10" s="59">
        <v>0</v>
      </c>
      <c r="D10" s="62">
        <v>0</v>
      </c>
      <c r="E10" s="62">
        <v>0</v>
      </c>
      <c r="F10" s="62">
        <v>0</v>
      </c>
    </row>
    <row r="11" spans="1:8" x14ac:dyDescent="0.25">
      <c r="A11" s="53" t="s">
        <v>58</v>
      </c>
      <c r="B11" s="58">
        <v>139427.31</v>
      </c>
      <c r="C11" s="58">
        <v>226500</v>
      </c>
      <c r="D11" s="65">
        <v>197400</v>
      </c>
      <c r="E11" s="65">
        <v>207270</v>
      </c>
      <c r="F11" s="65">
        <v>207270</v>
      </c>
    </row>
    <row r="12" spans="1:8" ht="25.5" x14ac:dyDescent="0.25">
      <c r="A12" s="31" t="s">
        <v>59</v>
      </c>
      <c r="B12" s="59">
        <v>139427.31</v>
      </c>
      <c r="C12" s="59">
        <v>128270.39</v>
      </c>
      <c r="D12" s="62">
        <v>197400</v>
      </c>
      <c r="E12" s="62">
        <v>207270</v>
      </c>
      <c r="F12" s="62">
        <v>207270</v>
      </c>
    </row>
    <row r="13" spans="1:8" x14ac:dyDescent="0.25">
      <c r="A13" s="53" t="s">
        <v>60</v>
      </c>
      <c r="B13" s="58">
        <v>63294.32</v>
      </c>
      <c r="C13" s="58">
        <v>65000</v>
      </c>
      <c r="D13" s="65">
        <v>65000</v>
      </c>
      <c r="E13" s="65">
        <v>68250</v>
      </c>
      <c r="F13" s="65">
        <v>68250</v>
      </c>
    </row>
    <row r="14" spans="1:8" ht="13.5" customHeight="1" x14ac:dyDescent="0.25">
      <c r="A14" s="31" t="s">
        <v>61</v>
      </c>
      <c r="B14" s="59">
        <v>63294.32</v>
      </c>
      <c r="C14" s="59">
        <v>65000</v>
      </c>
      <c r="D14" s="62">
        <v>65000</v>
      </c>
      <c r="E14" s="62">
        <v>68250</v>
      </c>
      <c r="F14" s="62">
        <v>68250</v>
      </c>
    </row>
    <row r="15" spans="1:8" ht="13.5" customHeight="1" x14ac:dyDescent="0.25">
      <c r="A15" s="53" t="s">
        <v>96</v>
      </c>
      <c r="B15" s="58">
        <v>7876.55</v>
      </c>
      <c r="C15" s="58">
        <v>0</v>
      </c>
      <c r="D15" s="65">
        <v>0</v>
      </c>
      <c r="E15" s="65">
        <v>0</v>
      </c>
      <c r="F15" s="65">
        <v>0</v>
      </c>
    </row>
    <row r="16" spans="1:8" ht="13.5" customHeight="1" x14ac:dyDescent="0.25">
      <c r="A16" s="31" t="s">
        <v>97</v>
      </c>
      <c r="B16" s="59">
        <v>7876.55</v>
      </c>
      <c r="C16" s="59">
        <v>0</v>
      </c>
      <c r="D16" s="62">
        <v>0</v>
      </c>
      <c r="E16" s="62">
        <v>0</v>
      </c>
      <c r="F16" s="62">
        <v>0</v>
      </c>
    </row>
    <row r="17" spans="1:6" x14ac:dyDescent="0.25">
      <c r="A17" s="15" t="s">
        <v>16</v>
      </c>
      <c r="B17" s="59"/>
      <c r="C17" s="59"/>
      <c r="D17" s="62"/>
      <c r="E17" s="62"/>
      <c r="F17" s="62"/>
    </row>
    <row r="18" spans="1:6" x14ac:dyDescent="0.25">
      <c r="B18" s="56"/>
      <c r="C18" s="57"/>
      <c r="D18" s="63"/>
      <c r="E18" s="63"/>
      <c r="F18" s="63"/>
    </row>
    <row r="19" spans="1:6" x14ac:dyDescent="0.25">
      <c r="A19" s="11" t="s">
        <v>44</v>
      </c>
      <c r="B19" s="58">
        <f>SUM(B27+B25+B23+B20)</f>
        <v>810819.74</v>
      </c>
      <c r="C19" s="58">
        <f t="shared" ref="C19:F19" si="1">SUM(C27+C25+C23+C20)</f>
        <v>1101567.28</v>
      </c>
      <c r="D19" s="58">
        <f t="shared" si="1"/>
        <v>1072400</v>
      </c>
      <c r="E19" s="58">
        <f t="shared" si="1"/>
        <v>1125520</v>
      </c>
      <c r="F19" s="58">
        <f t="shared" si="1"/>
        <v>1165520</v>
      </c>
    </row>
    <row r="20" spans="1:6" x14ac:dyDescent="0.25">
      <c r="A20" s="11" t="s">
        <v>18</v>
      </c>
      <c r="B20" s="58">
        <v>611301.47</v>
      </c>
      <c r="C20" s="58">
        <v>810067.28</v>
      </c>
      <c r="D20" s="65">
        <v>810000</v>
      </c>
      <c r="E20" s="65">
        <v>850000</v>
      </c>
      <c r="F20" s="65">
        <v>890000</v>
      </c>
    </row>
    <row r="21" spans="1:6" x14ac:dyDescent="0.25">
      <c r="A21" s="29" t="s">
        <v>19</v>
      </c>
      <c r="B21" s="59">
        <v>548283.92000000004</v>
      </c>
      <c r="C21" s="59">
        <v>750067.28</v>
      </c>
      <c r="D21" s="62">
        <v>810000</v>
      </c>
      <c r="E21" s="62">
        <v>850000</v>
      </c>
      <c r="F21" s="62">
        <v>890000</v>
      </c>
    </row>
    <row r="22" spans="1:6" x14ac:dyDescent="0.25">
      <c r="A22" s="29" t="s">
        <v>98</v>
      </c>
      <c r="B22" s="59">
        <v>63017.55</v>
      </c>
      <c r="C22" s="59">
        <v>60000</v>
      </c>
      <c r="D22" s="62">
        <v>0</v>
      </c>
      <c r="E22" s="62">
        <v>0</v>
      </c>
      <c r="F22" s="62">
        <v>0</v>
      </c>
    </row>
    <row r="23" spans="1:6" x14ac:dyDescent="0.25">
      <c r="A23" s="11" t="s">
        <v>24</v>
      </c>
      <c r="B23" s="58">
        <v>0</v>
      </c>
      <c r="C23" s="58">
        <v>0</v>
      </c>
      <c r="D23" s="65">
        <v>0</v>
      </c>
      <c r="E23" s="65">
        <v>0</v>
      </c>
      <c r="F23" s="65">
        <v>0</v>
      </c>
    </row>
    <row r="24" spans="1:6" x14ac:dyDescent="0.25">
      <c r="A24" s="31" t="s">
        <v>62</v>
      </c>
      <c r="B24" s="59">
        <v>0</v>
      </c>
      <c r="C24" s="59">
        <v>0</v>
      </c>
      <c r="D24" s="62">
        <v>0</v>
      </c>
      <c r="E24" s="62">
        <v>0</v>
      </c>
      <c r="F24" s="62">
        <v>0</v>
      </c>
    </row>
    <row r="25" spans="1:6" x14ac:dyDescent="0.25">
      <c r="A25" s="53" t="s">
        <v>58</v>
      </c>
      <c r="B25" s="58">
        <v>136223.95000000001</v>
      </c>
      <c r="C25" s="58">
        <v>226500</v>
      </c>
      <c r="D25" s="65">
        <v>197400</v>
      </c>
      <c r="E25" s="65">
        <v>207270</v>
      </c>
      <c r="F25" s="65">
        <v>207270</v>
      </c>
    </row>
    <row r="26" spans="1:6" ht="19.5" customHeight="1" x14ac:dyDescent="0.25">
      <c r="A26" s="31" t="s">
        <v>59</v>
      </c>
      <c r="B26" s="59">
        <v>136223.95000000001</v>
      </c>
      <c r="C26" s="59">
        <v>226500</v>
      </c>
      <c r="D26" s="62">
        <v>197400</v>
      </c>
      <c r="E26" s="62">
        <v>207270</v>
      </c>
      <c r="F26" s="62">
        <v>207270</v>
      </c>
    </row>
    <row r="27" spans="1:6" x14ac:dyDescent="0.25">
      <c r="A27" s="53" t="s">
        <v>60</v>
      </c>
      <c r="B27" s="58">
        <v>63294.32</v>
      </c>
      <c r="C27" s="58">
        <v>65000</v>
      </c>
      <c r="D27" s="65">
        <v>65000</v>
      </c>
      <c r="E27" s="65">
        <v>68250</v>
      </c>
      <c r="F27" s="65">
        <v>68250</v>
      </c>
    </row>
    <row r="28" spans="1:6" x14ac:dyDescent="0.25">
      <c r="A28" s="31" t="s">
        <v>61</v>
      </c>
      <c r="B28" s="59">
        <v>63294.32</v>
      </c>
      <c r="C28" s="59">
        <v>65000</v>
      </c>
      <c r="D28" s="62">
        <v>65000</v>
      </c>
      <c r="E28" s="62">
        <v>68250</v>
      </c>
      <c r="F28" s="62">
        <v>68250</v>
      </c>
    </row>
    <row r="29" spans="1:6" x14ac:dyDescent="0.25">
      <c r="A29" s="31"/>
      <c r="B29" s="59"/>
      <c r="C29" s="59"/>
      <c r="D29" s="62"/>
      <c r="E29" s="62"/>
      <c r="F29" s="62"/>
    </row>
    <row r="30" spans="1:6" x14ac:dyDescent="0.25">
      <c r="A30" s="15" t="s">
        <v>16</v>
      </c>
      <c r="B30" s="54"/>
      <c r="C30" s="54"/>
      <c r="D30" s="62"/>
      <c r="E30" s="62"/>
      <c r="F30" s="62"/>
    </row>
  </sheetData>
  <mergeCells count="1">
    <mergeCell ref="A2:F2"/>
  </mergeCells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workbookViewId="0">
      <selection activeCell="B19" sqref="B19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5"/>
      <c r="B1" s="5"/>
      <c r="C1" s="5"/>
      <c r="D1" s="5"/>
      <c r="E1" s="5"/>
      <c r="F1" s="5"/>
      <c r="G1" s="5"/>
      <c r="H1" s="5"/>
    </row>
    <row r="2" spans="1:8" ht="15.75" customHeight="1" x14ac:dyDescent="0.25">
      <c r="A2" s="131" t="s">
        <v>45</v>
      </c>
      <c r="B2" s="131"/>
      <c r="C2" s="131"/>
      <c r="D2" s="131"/>
      <c r="E2" s="131"/>
      <c r="F2" s="131"/>
      <c r="G2" s="34"/>
      <c r="H2" s="34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customHeight="1" x14ac:dyDescent="0.25">
      <c r="A4" s="45" t="s">
        <v>10</v>
      </c>
      <c r="B4" s="36" t="s">
        <v>89</v>
      </c>
      <c r="C4" s="36" t="s">
        <v>90</v>
      </c>
      <c r="D4" s="4" t="s">
        <v>91</v>
      </c>
      <c r="E4" s="4" t="s">
        <v>92</v>
      </c>
      <c r="F4" s="4" t="s">
        <v>93</v>
      </c>
    </row>
    <row r="5" spans="1:8" s="48" customFormat="1" ht="11.25" x14ac:dyDescent="0.2">
      <c r="A5" s="52">
        <v>1</v>
      </c>
      <c r="B5" s="50">
        <v>2</v>
      </c>
      <c r="C5" s="50">
        <v>3</v>
      </c>
      <c r="D5" s="51">
        <v>4</v>
      </c>
      <c r="E5" s="51">
        <v>5</v>
      </c>
      <c r="F5" s="51">
        <v>6</v>
      </c>
    </row>
    <row r="6" spans="1:8" x14ac:dyDescent="0.25">
      <c r="A6" s="11" t="s">
        <v>44</v>
      </c>
      <c r="B6" s="58">
        <v>810819.74</v>
      </c>
      <c r="C6" s="58">
        <v>1101567.28</v>
      </c>
      <c r="D6" s="65">
        <v>1072400</v>
      </c>
      <c r="E6" s="65">
        <v>1125520</v>
      </c>
      <c r="F6" s="65">
        <v>1165520</v>
      </c>
    </row>
    <row r="7" spans="1:8" x14ac:dyDescent="0.25">
      <c r="A7" s="11" t="s">
        <v>63</v>
      </c>
      <c r="B7" s="58">
        <v>810819.74</v>
      </c>
      <c r="C7" s="58">
        <v>1101567.28</v>
      </c>
      <c r="D7" s="65">
        <v>1072400</v>
      </c>
      <c r="E7" s="65">
        <v>1125520</v>
      </c>
      <c r="F7" s="65">
        <v>1165520</v>
      </c>
    </row>
    <row r="8" spans="1:8" x14ac:dyDescent="0.25">
      <c r="A8" s="17" t="s">
        <v>64</v>
      </c>
      <c r="B8" s="59">
        <v>810819.74</v>
      </c>
      <c r="C8" s="59">
        <v>1101567.28</v>
      </c>
      <c r="D8" s="62">
        <v>1072400</v>
      </c>
      <c r="E8" s="62">
        <v>1125520</v>
      </c>
      <c r="F8" s="62">
        <v>1165520</v>
      </c>
    </row>
    <row r="9" spans="1:8" x14ac:dyDescent="0.25">
      <c r="A9" s="28"/>
      <c r="B9" s="15"/>
      <c r="C9" s="15"/>
      <c r="D9" s="10"/>
      <c r="E9" s="10"/>
      <c r="F9" s="10"/>
    </row>
    <row r="10" spans="1:8" x14ac:dyDescent="0.25">
      <c r="A10" s="16" t="s">
        <v>16</v>
      </c>
      <c r="B10" s="15"/>
      <c r="C10" s="15"/>
      <c r="D10" s="10"/>
      <c r="E10" s="10"/>
      <c r="F10" s="10"/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2"/>
  <sheetViews>
    <sheetView workbookViewId="0">
      <selection activeCell="D8" sqref="D8:H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5.75" x14ac:dyDescent="0.25">
      <c r="A2" s="131" t="s">
        <v>13</v>
      </c>
      <c r="B2" s="131"/>
      <c r="C2" s="131"/>
      <c r="D2" s="131"/>
      <c r="E2" s="131"/>
      <c r="F2" s="131"/>
      <c r="G2" s="131"/>
      <c r="H2" s="131"/>
      <c r="I2" s="33"/>
      <c r="J2" s="33"/>
    </row>
    <row r="3" spans="1:10" ht="18" x14ac:dyDescent="0.25">
      <c r="A3" s="5"/>
      <c r="B3" s="5"/>
      <c r="C3" s="5"/>
      <c r="D3" s="5"/>
      <c r="E3" s="5"/>
      <c r="F3" s="5"/>
      <c r="G3" s="5"/>
      <c r="H3" s="5"/>
      <c r="I3" s="6"/>
      <c r="J3" s="6"/>
    </row>
    <row r="4" spans="1:10" ht="15.75" x14ac:dyDescent="0.25">
      <c r="A4" s="131" t="s">
        <v>11</v>
      </c>
      <c r="B4" s="131"/>
      <c r="C4" s="131"/>
      <c r="D4" s="131"/>
      <c r="E4" s="131"/>
      <c r="F4" s="131"/>
      <c r="G4" s="131"/>
      <c r="H4" s="131"/>
      <c r="I4" s="32"/>
      <c r="J4" s="32"/>
    </row>
    <row r="5" spans="1:10" ht="18" x14ac:dyDescent="0.25">
      <c r="A5" s="5"/>
      <c r="B5" s="5"/>
      <c r="C5" s="5"/>
      <c r="D5" s="5"/>
      <c r="E5" s="5"/>
      <c r="F5" s="5"/>
      <c r="G5" s="5"/>
      <c r="H5" s="5"/>
      <c r="I5" s="6"/>
      <c r="J5" s="6"/>
    </row>
    <row r="6" spans="1:10" ht="15.75" x14ac:dyDescent="0.25">
      <c r="A6" s="131" t="s">
        <v>46</v>
      </c>
      <c r="B6" s="131"/>
      <c r="C6" s="131"/>
      <c r="D6" s="131"/>
      <c r="E6" s="131"/>
      <c r="F6" s="131"/>
      <c r="G6" s="131"/>
      <c r="H6" s="131"/>
      <c r="I6" s="34"/>
      <c r="J6" s="34"/>
    </row>
    <row r="7" spans="1:10" ht="18" x14ac:dyDescent="0.25">
      <c r="A7" s="5"/>
      <c r="B7" s="5"/>
      <c r="C7" s="5"/>
      <c r="D7" s="5"/>
      <c r="E7" s="5"/>
      <c r="F7" s="5"/>
      <c r="G7" s="5"/>
      <c r="H7" s="5"/>
      <c r="I7" s="6"/>
      <c r="J7" s="6"/>
    </row>
    <row r="8" spans="1:10" ht="25.5" x14ac:dyDescent="0.25">
      <c r="A8" s="147" t="s">
        <v>10</v>
      </c>
      <c r="B8" s="148"/>
      <c r="C8" s="149"/>
      <c r="D8" s="36" t="s">
        <v>89</v>
      </c>
      <c r="E8" s="36" t="s">
        <v>90</v>
      </c>
      <c r="F8" s="4" t="s">
        <v>91</v>
      </c>
      <c r="G8" s="4" t="s">
        <v>92</v>
      </c>
      <c r="H8" s="4" t="s">
        <v>93</v>
      </c>
    </row>
    <row r="9" spans="1:10" s="48" customFormat="1" ht="11.25" x14ac:dyDescent="0.2">
      <c r="A9" s="150">
        <v>1</v>
      </c>
      <c r="B9" s="151"/>
      <c r="C9" s="152"/>
      <c r="D9" s="50">
        <v>2</v>
      </c>
      <c r="E9" s="50">
        <v>3</v>
      </c>
      <c r="F9" s="51">
        <v>4</v>
      </c>
      <c r="G9" s="51">
        <v>5</v>
      </c>
      <c r="H9" s="51">
        <v>6</v>
      </c>
    </row>
    <row r="10" spans="1:10" x14ac:dyDescent="0.25">
      <c r="A10" s="11">
        <v>9</v>
      </c>
      <c r="B10" s="11"/>
      <c r="C10" s="11" t="s">
        <v>65</v>
      </c>
      <c r="D10" s="58"/>
      <c r="E10" s="58"/>
      <c r="F10" s="62">
        <v>0</v>
      </c>
      <c r="G10" s="62">
        <v>0</v>
      </c>
      <c r="H10" s="62">
        <v>0</v>
      </c>
    </row>
    <row r="11" spans="1:10" x14ac:dyDescent="0.25">
      <c r="A11" s="11"/>
      <c r="B11" s="15">
        <v>92</v>
      </c>
      <c r="C11" s="15" t="s">
        <v>66</v>
      </c>
      <c r="D11" s="58"/>
      <c r="E11" s="58"/>
      <c r="F11" s="62">
        <v>0</v>
      </c>
      <c r="G11" s="62">
        <v>0</v>
      </c>
      <c r="H11" s="62">
        <v>0</v>
      </c>
    </row>
    <row r="12" spans="1:10" x14ac:dyDescent="0.25">
      <c r="A12" s="12" t="s">
        <v>16</v>
      </c>
      <c r="B12" s="12"/>
      <c r="C12" s="17"/>
      <c r="D12" s="15"/>
      <c r="E12" s="15"/>
      <c r="F12" s="10"/>
      <c r="G12" s="10"/>
      <c r="H12" s="10"/>
    </row>
  </sheetData>
  <mergeCells count="5">
    <mergeCell ref="A2:H2"/>
    <mergeCell ref="A4:H4"/>
    <mergeCell ref="A6:H6"/>
    <mergeCell ref="A8:C8"/>
    <mergeCell ref="A9:C9"/>
  </mergeCells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6"/>
  <sheetViews>
    <sheetView workbookViewId="0">
      <selection activeCell="B4" sqref="B4:F4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5"/>
      <c r="B1" s="5"/>
      <c r="C1" s="5"/>
      <c r="D1" s="5"/>
      <c r="E1" s="5"/>
      <c r="F1" s="5"/>
      <c r="G1" s="5"/>
      <c r="H1" s="5"/>
    </row>
    <row r="2" spans="1:8" ht="15.75" customHeight="1" x14ac:dyDescent="0.25">
      <c r="A2" s="131" t="s">
        <v>47</v>
      </c>
      <c r="B2" s="131"/>
      <c r="C2" s="131"/>
      <c r="D2" s="131"/>
      <c r="E2" s="131"/>
      <c r="F2" s="131"/>
      <c r="G2" s="34"/>
      <c r="H2" s="34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customHeight="1" x14ac:dyDescent="0.25">
      <c r="A4" s="45" t="s">
        <v>10</v>
      </c>
      <c r="B4" s="36" t="s">
        <v>89</v>
      </c>
      <c r="C4" s="36" t="s">
        <v>90</v>
      </c>
      <c r="D4" s="4" t="s">
        <v>91</v>
      </c>
      <c r="E4" s="4" t="s">
        <v>92</v>
      </c>
      <c r="F4" s="4" t="s">
        <v>93</v>
      </c>
    </row>
    <row r="5" spans="1:8" s="48" customFormat="1" ht="11.25" x14ac:dyDescent="0.2">
      <c r="A5" s="52">
        <v>1</v>
      </c>
      <c r="B5" s="50">
        <v>2</v>
      </c>
      <c r="C5" s="50">
        <v>3</v>
      </c>
      <c r="D5" s="51">
        <v>4</v>
      </c>
      <c r="E5" s="51">
        <v>5</v>
      </c>
      <c r="F5" s="51">
        <v>6</v>
      </c>
    </row>
    <row r="6" spans="1:8" x14ac:dyDescent="0.25">
      <c r="A6" s="11" t="s">
        <v>48</v>
      </c>
      <c r="B6" s="11"/>
      <c r="C6" s="11"/>
      <c r="D6" s="10"/>
      <c r="E6" s="10"/>
      <c r="F6" s="10"/>
    </row>
    <row r="7" spans="1:8" x14ac:dyDescent="0.25">
      <c r="A7" s="11" t="s">
        <v>18</v>
      </c>
      <c r="B7" s="11"/>
      <c r="C7" s="11"/>
      <c r="D7" s="10"/>
      <c r="E7" s="10"/>
      <c r="F7" s="10"/>
    </row>
    <row r="8" spans="1:8" x14ac:dyDescent="0.25">
      <c r="A8" s="29" t="s">
        <v>19</v>
      </c>
      <c r="B8" s="15"/>
      <c r="C8" s="15"/>
      <c r="D8" s="10"/>
      <c r="E8" s="10"/>
      <c r="F8" s="10"/>
    </row>
    <row r="9" spans="1:8" x14ac:dyDescent="0.25">
      <c r="A9" s="30" t="s">
        <v>20</v>
      </c>
      <c r="B9" s="15"/>
      <c r="C9" s="15"/>
      <c r="D9" s="10"/>
      <c r="E9" s="10"/>
      <c r="F9" s="10"/>
    </row>
    <row r="10" spans="1:8" x14ac:dyDescent="0.25">
      <c r="A10" s="30" t="s">
        <v>21</v>
      </c>
      <c r="B10" s="15"/>
      <c r="C10" s="15"/>
      <c r="D10" s="10"/>
      <c r="E10" s="10"/>
      <c r="F10" s="10"/>
    </row>
    <row r="11" spans="1:8" x14ac:dyDescent="0.25">
      <c r="A11" s="11" t="s">
        <v>22</v>
      </c>
      <c r="B11" s="15"/>
      <c r="C11" s="15"/>
      <c r="D11" s="10"/>
      <c r="E11" s="10"/>
      <c r="F11" s="10"/>
    </row>
    <row r="12" spans="1:8" x14ac:dyDescent="0.25">
      <c r="A12" s="31" t="s">
        <v>23</v>
      </c>
      <c r="B12" s="49"/>
      <c r="C12" s="49"/>
      <c r="D12" s="49"/>
      <c r="E12" s="49"/>
      <c r="F12" s="49"/>
    </row>
    <row r="13" spans="1:8" x14ac:dyDescent="0.25">
      <c r="A13" s="11" t="s">
        <v>24</v>
      </c>
      <c r="B13" s="49"/>
      <c r="C13" s="49"/>
      <c r="D13" s="49"/>
      <c r="E13" s="49"/>
      <c r="F13" s="49"/>
    </row>
    <row r="14" spans="1:8" x14ac:dyDescent="0.25">
      <c r="A14" s="31" t="s">
        <v>25</v>
      </c>
      <c r="B14" s="49"/>
      <c r="C14" s="49"/>
      <c r="D14" s="49"/>
      <c r="E14" s="49"/>
      <c r="F14" s="49"/>
    </row>
    <row r="15" spans="1:8" x14ac:dyDescent="0.25">
      <c r="A15" s="15" t="s">
        <v>16</v>
      </c>
      <c r="B15" s="49"/>
      <c r="C15" s="49"/>
      <c r="D15" s="49"/>
      <c r="E15" s="49"/>
      <c r="F15" s="49"/>
    </row>
    <row r="16" spans="1:8" x14ac:dyDescent="0.25">
      <c r="A16" s="31"/>
      <c r="B16" s="49"/>
      <c r="C16" s="49"/>
      <c r="D16" s="49"/>
      <c r="E16" s="49"/>
      <c r="F16" s="49"/>
    </row>
    <row r="17" spans="1:6" x14ac:dyDescent="0.25">
      <c r="A17" s="11" t="s">
        <v>49</v>
      </c>
      <c r="B17" s="49"/>
      <c r="C17" s="49"/>
      <c r="D17" s="49"/>
      <c r="E17" s="49"/>
      <c r="F17" s="49"/>
    </row>
    <row r="18" spans="1:6" x14ac:dyDescent="0.25">
      <c r="A18" s="11" t="s">
        <v>18</v>
      </c>
      <c r="B18" s="49"/>
      <c r="C18" s="49"/>
      <c r="D18" s="49"/>
      <c r="E18" s="49"/>
      <c r="F18" s="49"/>
    </row>
    <row r="19" spans="1:6" x14ac:dyDescent="0.25">
      <c r="A19" s="29" t="s">
        <v>19</v>
      </c>
      <c r="B19" s="49"/>
      <c r="C19" s="49"/>
      <c r="D19" s="49"/>
      <c r="E19" s="49"/>
      <c r="F19" s="49"/>
    </row>
    <row r="20" spans="1:6" x14ac:dyDescent="0.25">
      <c r="A20" s="30" t="s">
        <v>20</v>
      </c>
      <c r="B20" s="49"/>
      <c r="C20" s="49"/>
      <c r="D20" s="49"/>
      <c r="E20" s="49"/>
      <c r="F20" s="49"/>
    </row>
    <row r="21" spans="1:6" x14ac:dyDescent="0.25">
      <c r="A21" s="30" t="s">
        <v>21</v>
      </c>
      <c r="B21" s="49"/>
      <c r="C21" s="49"/>
      <c r="D21" s="49"/>
      <c r="E21" s="49"/>
      <c r="F21" s="49"/>
    </row>
    <row r="22" spans="1:6" x14ac:dyDescent="0.25">
      <c r="A22" s="11" t="s">
        <v>22</v>
      </c>
      <c r="B22" s="49"/>
      <c r="C22" s="49"/>
      <c r="D22" s="49"/>
      <c r="E22" s="49"/>
      <c r="F22" s="49"/>
    </row>
    <row r="23" spans="1:6" x14ac:dyDescent="0.25">
      <c r="A23" s="31" t="s">
        <v>23</v>
      </c>
      <c r="B23" s="49"/>
      <c r="C23" s="49"/>
      <c r="D23" s="49"/>
      <c r="E23" s="49"/>
      <c r="F23" s="49"/>
    </row>
    <row r="24" spans="1:6" x14ac:dyDescent="0.25">
      <c r="A24" s="11" t="s">
        <v>24</v>
      </c>
      <c r="B24" s="49"/>
      <c r="C24" s="49"/>
      <c r="D24" s="49"/>
      <c r="E24" s="49"/>
      <c r="F24" s="49"/>
    </row>
    <row r="25" spans="1:6" x14ac:dyDescent="0.25">
      <c r="A25" s="31" t="s">
        <v>25</v>
      </c>
      <c r="B25" s="49"/>
      <c r="C25" s="49"/>
      <c r="D25" s="49"/>
      <c r="E25" s="49"/>
      <c r="F25" s="49"/>
    </row>
    <row r="26" spans="1:6" x14ac:dyDescent="0.25">
      <c r="A26" s="15" t="s">
        <v>16</v>
      </c>
      <c r="B26" s="49"/>
      <c r="C26" s="49"/>
      <c r="D26" s="49"/>
      <c r="E26" s="49"/>
      <c r="F26" s="49"/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6"/>
  <sheetViews>
    <sheetView zoomScale="90" zoomScaleNormal="90" workbookViewId="0"/>
  </sheetViews>
  <sheetFormatPr defaultRowHeight="15" x14ac:dyDescent="0.25"/>
  <cols>
    <col min="1" max="1" width="12.42578125" style="70" customWidth="1"/>
    <col min="2" max="2" width="36.7109375" customWidth="1"/>
    <col min="3" max="7" width="19.42578125" customWidth="1"/>
    <col min="8" max="9" width="24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8" customHeight="1" x14ac:dyDescent="0.25">
      <c r="A2" s="131" t="s">
        <v>12</v>
      </c>
      <c r="B2" s="131"/>
      <c r="C2" s="131"/>
      <c r="D2" s="131"/>
      <c r="E2" s="131"/>
      <c r="F2" s="131"/>
      <c r="G2" s="131"/>
      <c r="H2" s="32"/>
      <c r="I2" s="32"/>
    </row>
    <row r="3" spans="1:9" ht="18.75" thickBot="1" x14ac:dyDescent="0.3">
      <c r="A3" s="5"/>
      <c r="B3" s="5"/>
      <c r="C3" s="5"/>
      <c r="D3" s="5"/>
      <c r="E3" s="5"/>
      <c r="F3" s="5"/>
      <c r="G3" s="5"/>
      <c r="H3" s="6"/>
      <c r="I3" s="6"/>
    </row>
    <row r="4" spans="1:9" ht="26.25" thickBot="1" x14ac:dyDescent="0.3">
      <c r="A4" s="153" t="s">
        <v>10</v>
      </c>
      <c r="B4" s="154"/>
      <c r="C4" s="36" t="s">
        <v>89</v>
      </c>
      <c r="D4" s="128" t="s">
        <v>90</v>
      </c>
      <c r="E4" s="4" t="s">
        <v>91</v>
      </c>
      <c r="F4" s="4" t="s">
        <v>92</v>
      </c>
      <c r="G4" s="4" t="s">
        <v>93</v>
      </c>
    </row>
    <row r="5" spans="1:9" ht="25.5" customHeight="1" thickBot="1" x14ac:dyDescent="0.3">
      <c r="A5" s="74" t="s">
        <v>67</v>
      </c>
      <c r="B5" s="75" t="s">
        <v>68</v>
      </c>
      <c r="C5" s="76">
        <f>SUM(C6:C8)</f>
        <v>631554.87</v>
      </c>
      <c r="D5" s="76">
        <f t="shared" ref="D5:G5" si="0">SUM(D6:D8)</f>
        <v>839806.48</v>
      </c>
      <c r="E5" s="76">
        <f t="shared" si="0"/>
        <v>814200</v>
      </c>
      <c r="F5" s="76">
        <f t="shared" si="0"/>
        <v>864910</v>
      </c>
      <c r="G5" s="76">
        <f t="shared" si="0"/>
        <v>894410</v>
      </c>
    </row>
    <row r="6" spans="1:9" ht="25.5" customHeight="1" x14ac:dyDescent="0.25">
      <c r="A6" s="102"/>
      <c r="B6" s="71" t="s">
        <v>82</v>
      </c>
      <c r="C6" s="72">
        <v>507146.6</v>
      </c>
      <c r="D6" s="72">
        <v>716797.28</v>
      </c>
      <c r="E6" s="73">
        <v>751200</v>
      </c>
      <c r="F6" s="73">
        <v>798760</v>
      </c>
      <c r="G6" s="103">
        <v>828260</v>
      </c>
    </row>
    <row r="7" spans="1:9" ht="25.5" customHeight="1" x14ac:dyDescent="0.25">
      <c r="A7" s="102"/>
      <c r="B7" s="71" t="s">
        <v>99</v>
      </c>
      <c r="C7" s="91">
        <v>63017.55</v>
      </c>
      <c r="D7" s="91">
        <v>60000</v>
      </c>
      <c r="E7" s="92">
        <v>0</v>
      </c>
      <c r="F7" s="92"/>
      <c r="G7" s="109"/>
    </row>
    <row r="8" spans="1:9" ht="25.5" customHeight="1" thickBot="1" x14ac:dyDescent="0.3">
      <c r="A8" s="102"/>
      <c r="B8" s="77" t="s">
        <v>83</v>
      </c>
      <c r="C8" s="78">
        <v>61390.720000000001</v>
      </c>
      <c r="D8" s="78">
        <v>63009.2</v>
      </c>
      <c r="E8" s="79">
        <v>63000</v>
      </c>
      <c r="F8" s="79">
        <v>66150</v>
      </c>
      <c r="G8" s="104">
        <v>66150</v>
      </c>
    </row>
    <row r="9" spans="1:9" ht="25.5" customHeight="1" thickBot="1" x14ac:dyDescent="0.3">
      <c r="A9" s="80" t="s">
        <v>69</v>
      </c>
      <c r="B9" s="81" t="s">
        <v>70</v>
      </c>
      <c r="C9" s="82">
        <f>SUM(C10:C12)</f>
        <v>119203.24000000002</v>
      </c>
      <c r="D9" s="82">
        <f t="shared" ref="D9:G9" si="1">SUM(D10:D12)</f>
        <v>151795.79999999999</v>
      </c>
      <c r="E9" s="82">
        <f t="shared" si="1"/>
        <v>172700</v>
      </c>
      <c r="F9" s="82">
        <f t="shared" si="1"/>
        <v>170835</v>
      </c>
      <c r="G9" s="82">
        <f t="shared" si="1"/>
        <v>181335</v>
      </c>
    </row>
    <row r="10" spans="1:9" ht="25.5" customHeight="1" x14ac:dyDescent="0.25">
      <c r="A10" s="102"/>
      <c r="B10" s="71" t="s">
        <v>84</v>
      </c>
      <c r="C10" s="72">
        <v>38527.480000000003</v>
      </c>
      <c r="D10" s="72">
        <v>30270</v>
      </c>
      <c r="E10" s="73">
        <v>55800</v>
      </c>
      <c r="F10" s="73">
        <v>48090</v>
      </c>
      <c r="G10" s="103">
        <v>58590</v>
      </c>
    </row>
    <row r="11" spans="1:9" ht="25.5" customHeight="1" x14ac:dyDescent="0.25">
      <c r="A11" s="102"/>
      <c r="B11" s="69" t="s">
        <v>85</v>
      </c>
      <c r="C11" s="66">
        <v>79012.160000000003</v>
      </c>
      <c r="D11" s="66">
        <v>119535</v>
      </c>
      <c r="E11" s="68">
        <v>114900</v>
      </c>
      <c r="F11" s="68">
        <v>120645</v>
      </c>
      <c r="G11" s="105">
        <v>120645</v>
      </c>
    </row>
    <row r="12" spans="1:9" ht="25.5" customHeight="1" thickBot="1" x14ac:dyDescent="0.3">
      <c r="A12" s="102"/>
      <c r="B12" s="77" t="s">
        <v>83</v>
      </c>
      <c r="C12" s="78">
        <v>1663.6</v>
      </c>
      <c r="D12" s="78">
        <v>1990.8</v>
      </c>
      <c r="E12" s="79">
        <v>2000</v>
      </c>
      <c r="F12" s="79">
        <v>2100</v>
      </c>
      <c r="G12" s="106">
        <v>2100</v>
      </c>
    </row>
    <row r="13" spans="1:9" ht="25.5" customHeight="1" thickBot="1" x14ac:dyDescent="0.3">
      <c r="A13" s="83" t="s">
        <v>72</v>
      </c>
      <c r="B13" s="84" t="s">
        <v>73</v>
      </c>
      <c r="C13" s="85">
        <f>SUM(C14:C15)</f>
        <v>2849.84</v>
      </c>
      <c r="D13" s="85">
        <f t="shared" ref="D13:G13" si="2">SUM(D14:D15)</f>
        <v>3000</v>
      </c>
      <c r="E13" s="85">
        <f t="shared" si="2"/>
        <v>3000</v>
      </c>
      <c r="F13" s="85">
        <f t="shared" si="2"/>
        <v>3150</v>
      </c>
      <c r="G13" s="85">
        <f t="shared" si="2"/>
        <v>3150</v>
      </c>
    </row>
    <row r="14" spans="1:9" ht="25.5" customHeight="1" x14ac:dyDescent="0.25">
      <c r="A14" s="102"/>
      <c r="B14" s="71" t="s">
        <v>82</v>
      </c>
      <c r="C14" s="72">
        <v>2609.84</v>
      </c>
      <c r="D14" s="72">
        <v>3000</v>
      </c>
      <c r="E14" s="73">
        <v>3000</v>
      </c>
      <c r="F14" s="73">
        <v>3150</v>
      </c>
      <c r="G14" s="107">
        <v>3150</v>
      </c>
    </row>
    <row r="15" spans="1:9" ht="25.5" customHeight="1" thickBot="1" x14ac:dyDescent="0.3">
      <c r="A15" s="102"/>
      <c r="B15" s="77" t="s">
        <v>86</v>
      </c>
      <c r="C15" s="78">
        <v>240</v>
      </c>
      <c r="D15" s="78">
        <v>0</v>
      </c>
      <c r="E15" s="86"/>
      <c r="F15" s="86"/>
      <c r="G15" s="108"/>
    </row>
    <row r="16" spans="1:9" ht="25.5" customHeight="1" thickBot="1" x14ac:dyDescent="0.3">
      <c r="A16" s="87" t="s">
        <v>76</v>
      </c>
      <c r="B16" s="88" t="s">
        <v>77</v>
      </c>
      <c r="C16" s="89">
        <f>SUM(C17)</f>
        <v>1731.78</v>
      </c>
      <c r="D16" s="89">
        <f t="shared" ref="D16:G16" si="3">SUM(D17)</f>
        <v>2265</v>
      </c>
      <c r="E16" s="89">
        <f t="shared" si="3"/>
        <v>5300</v>
      </c>
      <c r="F16" s="89">
        <f t="shared" si="3"/>
        <v>5565</v>
      </c>
      <c r="G16" s="89">
        <f t="shared" si="3"/>
        <v>5565</v>
      </c>
    </row>
    <row r="17" spans="1:7" ht="24" customHeight="1" thickBot="1" x14ac:dyDescent="0.3">
      <c r="A17" s="102"/>
      <c r="B17" s="90" t="s">
        <v>87</v>
      </c>
      <c r="C17" s="91">
        <v>1731.78</v>
      </c>
      <c r="D17" s="91">
        <v>2265</v>
      </c>
      <c r="E17" s="92">
        <v>5300</v>
      </c>
      <c r="F17" s="92">
        <v>5565</v>
      </c>
      <c r="G17" s="109">
        <v>5565</v>
      </c>
    </row>
    <row r="18" spans="1:7" ht="27" customHeight="1" thickBot="1" x14ac:dyDescent="0.3">
      <c r="A18" s="93" t="s">
        <v>74</v>
      </c>
      <c r="B18" s="94" t="s">
        <v>75</v>
      </c>
      <c r="C18" s="95">
        <f>SUM(C19)</f>
        <v>49996.63</v>
      </c>
      <c r="D18" s="95">
        <f t="shared" ref="D18:G18" si="4">SUM(D19)</f>
        <v>97000</v>
      </c>
      <c r="E18" s="95">
        <f t="shared" si="4"/>
        <v>63000</v>
      </c>
      <c r="F18" s="95">
        <f t="shared" si="4"/>
        <v>66150</v>
      </c>
      <c r="G18" s="95">
        <f t="shared" si="4"/>
        <v>66150</v>
      </c>
    </row>
    <row r="19" spans="1:7" ht="24.75" customHeight="1" thickBot="1" x14ac:dyDescent="0.3">
      <c r="A19" s="102"/>
      <c r="B19" s="77" t="s">
        <v>71</v>
      </c>
      <c r="C19" s="78">
        <v>49996.63</v>
      </c>
      <c r="D19" s="78">
        <v>97000</v>
      </c>
      <c r="E19" s="79">
        <v>63000</v>
      </c>
      <c r="F19" s="79">
        <v>66150</v>
      </c>
      <c r="G19" s="104">
        <v>66150</v>
      </c>
    </row>
    <row r="20" spans="1:7" ht="25.5" customHeight="1" thickBot="1" x14ac:dyDescent="0.3">
      <c r="A20" s="96" t="s">
        <v>78</v>
      </c>
      <c r="B20" s="97" t="s">
        <v>79</v>
      </c>
      <c r="C20" s="98">
        <f>SUM(C21)</f>
        <v>1736.8</v>
      </c>
      <c r="D20" s="98">
        <f t="shared" ref="D20:G20" si="5">SUM(D21)</f>
        <v>0</v>
      </c>
      <c r="E20" s="98">
        <f t="shared" si="5"/>
        <v>2000</v>
      </c>
      <c r="F20" s="98">
        <f t="shared" si="5"/>
        <v>2100</v>
      </c>
      <c r="G20" s="98">
        <f t="shared" si="5"/>
        <v>2100</v>
      </c>
    </row>
    <row r="21" spans="1:7" ht="24" customHeight="1" thickBot="1" x14ac:dyDescent="0.3">
      <c r="A21" s="102"/>
      <c r="B21" s="90" t="s">
        <v>85</v>
      </c>
      <c r="C21" s="91">
        <v>1736.8</v>
      </c>
      <c r="D21" s="91">
        <v>0</v>
      </c>
      <c r="E21" s="92">
        <v>2000</v>
      </c>
      <c r="F21" s="92">
        <v>2100</v>
      </c>
      <c r="G21" s="109">
        <v>2100</v>
      </c>
    </row>
    <row r="22" spans="1:7" ht="24.75" customHeight="1" thickBot="1" x14ac:dyDescent="0.3">
      <c r="A22" s="99" t="s">
        <v>81</v>
      </c>
      <c r="B22" s="100" t="s">
        <v>80</v>
      </c>
      <c r="C22" s="101">
        <f>SUM(C23)</f>
        <v>3746.58</v>
      </c>
      <c r="D22" s="101">
        <f t="shared" ref="D22:G22" si="6">SUM(D23)</f>
        <v>7700</v>
      </c>
      <c r="E22" s="101">
        <f t="shared" si="6"/>
        <v>12200</v>
      </c>
      <c r="F22" s="101">
        <f t="shared" si="6"/>
        <v>12810</v>
      </c>
      <c r="G22" s="101">
        <f t="shared" si="6"/>
        <v>12810</v>
      </c>
    </row>
    <row r="23" spans="1:7" ht="25.5" customHeight="1" x14ac:dyDescent="0.25">
      <c r="A23" s="102"/>
      <c r="B23" s="71" t="s">
        <v>85</v>
      </c>
      <c r="C23" s="72">
        <v>3746.58</v>
      </c>
      <c r="D23" s="72">
        <v>7700</v>
      </c>
      <c r="E23" s="73">
        <v>12200</v>
      </c>
      <c r="F23" s="73">
        <v>12810</v>
      </c>
      <c r="G23" s="103">
        <v>12810</v>
      </c>
    </row>
    <row r="24" spans="1:7" x14ac:dyDescent="0.25">
      <c r="E24" s="67"/>
      <c r="F24" s="67"/>
      <c r="G24" s="67"/>
    </row>
    <row r="26" spans="1:7" x14ac:dyDescent="0.25">
      <c r="C26" s="127"/>
      <c r="D26" s="127"/>
      <c r="E26" s="127"/>
      <c r="F26" s="127"/>
      <c r="G26" s="127"/>
    </row>
  </sheetData>
  <mergeCells count="2">
    <mergeCell ref="A4:B4"/>
    <mergeCell ref="A2:G2"/>
  </mergeCells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7</vt:i4>
      </vt:variant>
    </vt:vector>
  </HeadingPairs>
  <TitlesOfParts>
    <vt:vector size="14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financiranja-ekonomska'!Area_stampa</vt:lpstr>
      <vt:lpstr>' Račun financiranja-izvori'!Area_stampa</vt:lpstr>
      <vt:lpstr>' Račun prihoda i rashoda-ekonom'!Area_stampa</vt:lpstr>
      <vt:lpstr>' Račun prihoda i rashoda-izvori'!Area_stampa</vt:lpstr>
      <vt:lpstr>' Račun rashoda-funkcija'!Area_stampa</vt:lpstr>
      <vt:lpstr>'POSEBNI DIO'!Area_stampa</vt:lpstr>
      <vt:lpstr>SAŽETAK!Area_stampa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Adriana Antonini</cp:lastModifiedBy>
  <cp:lastPrinted>2025-10-02T13:21:09Z</cp:lastPrinted>
  <dcterms:created xsi:type="dcterms:W3CDTF">2022-08-12T12:51:27Z</dcterms:created>
  <dcterms:modified xsi:type="dcterms:W3CDTF">2025-10-06T09:10:27Z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